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OCEDIMIENTOS DE PRESUPUESTO DP MES\1 MANUEL PROTOCOLO PROCEDIMIETOS MES\1 ETAPA DOCUMENTOS TERMINADOS DEL PROCEDIMIENTO\"/>
    </mc:Choice>
  </mc:AlternateContent>
  <bookViews>
    <workbookView xWindow="-120" yWindow="-120" windowWidth="15600" windowHeight="11760"/>
  </bookViews>
  <sheets>
    <sheet name="SIGLAS_TP-83" sheetId="1" r:id="rId1"/>
    <sheet name="SIGLAS_Prog." sheetId="2" r:id="rId2"/>
    <sheet name="Hoja1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Print_Area" localSheetId="1">SIGLAS_Prog.!$A$1:$O$154</definedName>
    <definedName name="_xlnm.Print_Area" localSheetId="0">'SIGLAS_TP-83'!$B$1:$P$32</definedName>
    <definedName name="_xlnm.Print_Area">#REF!</definedName>
    <definedName name="nivactpreyposg">[1]Hoja1!$A$7:$BC$7</definedName>
    <definedName name="T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  <c r="E48" i="2" l="1"/>
  <c r="F48" i="2"/>
  <c r="G48" i="2"/>
  <c r="H48" i="2"/>
  <c r="I48" i="2"/>
  <c r="J48" i="2"/>
  <c r="K48" i="2"/>
  <c r="L48" i="2"/>
  <c r="M48" i="2"/>
  <c r="N48" i="2"/>
  <c r="O48" i="2"/>
  <c r="E105" i="2"/>
  <c r="F105" i="2"/>
  <c r="G105" i="2"/>
  <c r="H105" i="2"/>
  <c r="I105" i="2"/>
  <c r="J105" i="2"/>
  <c r="K105" i="2"/>
  <c r="L105" i="2"/>
  <c r="M105" i="2"/>
  <c r="N105" i="2"/>
  <c r="O105" i="2"/>
  <c r="D105" i="2"/>
  <c r="E101" i="2"/>
  <c r="F101" i="2"/>
  <c r="G101" i="2"/>
  <c r="H101" i="2"/>
  <c r="I101" i="2"/>
  <c r="J101" i="2"/>
  <c r="K101" i="2"/>
  <c r="L101" i="2"/>
  <c r="M101" i="2"/>
  <c r="N101" i="2"/>
  <c r="O101" i="2"/>
  <c r="D101" i="2"/>
  <c r="E98" i="2"/>
  <c r="F98" i="2"/>
  <c r="G98" i="2"/>
  <c r="H98" i="2"/>
  <c r="I98" i="2"/>
  <c r="J98" i="2"/>
  <c r="K98" i="2"/>
  <c r="L98" i="2"/>
  <c r="M98" i="2"/>
  <c r="N98" i="2"/>
  <c r="O98" i="2"/>
  <c r="D98" i="2"/>
  <c r="E95" i="2"/>
  <c r="F95" i="2"/>
  <c r="G95" i="2"/>
  <c r="H95" i="2"/>
  <c r="I95" i="2"/>
  <c r="J95" i="2"/>
  <c r="K95" i="2"/>
  <c r="L95" i="2"/>
  <c r="M95" i="2"/>
  <c r="N95" i="2"/>
  <c r="O95" i="2"/>
  <c r="D95" i="2"/>
  <c r="E80" i="2"/>
  <c r="F80" i="2"/>
  <c r="G80" i="2"/>
  <c r="H80" i="2"/>
  <c r="I80" i="2"/>
  <c r="J80" i="2"/>
  <c r="K80" i="2"/>
  <c r="L80" i="2"/>
  <c r="M80" i="2"/>
  <c r="N80" i="2"/>
  <c r="O80" i="2"/>
  <c r="D80" i="2"/>
  <c r="D48" i="2" s="1"/>
  <c r="D71" i="2"/>
  <c r="D61" i="2"/>
  <c r="E49" i="2"/>
  <c r="F49" i="2"/>
  <c r="G49" i="2"/>
  <c r="H49" i="2"/>
  <c r="I49" i="2"/>
  <c r="J49" i="2"/>
  <c r="K49" i="2"/>
  <c r="L49" i="2"/>
  <c r="M49" i="2"/>
  <c r="N49" i="2"/>
  <c r="O49" i="2"/>
  <c r="D49" i="2"/>
  <c r="E116" i="2" l="1"/>
  <c r="F116" i="2"/>
  <c r="G116" i="2"/>
  <c r="H116" i="2"/>
  <c r="I116" i="2"/>
  <c r="J116" i="2"/>
  <c r="K116" i="2"/>
  <c r="L116" i="2"/>
  <c r="M116" i="2"/>
  <c r="N116" i="2"/>
  <c r="O116" i="2"/>
  <c r="E117" i="2"/>
  <c r="F117" i="2"/>
  <c r="G117" i="2"/>
  <c r="H117" i="2"/>
  <c r="I117" i="2"/>
  <c r="J117" i="2"/>
  <c r="K117" i="2"/>
  <c r="L117" i="2"/>
  <c r="M117" i="2"/>
  <c r="N117" i="2"/>
  <c r="O117" i="2"/>
  <c r="E118" i="2"/>
  <c r="F118" i="2"/>
  <c r="G118" i="2"/>
  <c r="H118" i="2"/>
  <c r="I118" i="2"/>
  <c r="J118" i="2"/>
  <c r="K118" i="2"/>
  <c r="L118" i="2"/>
  <c r="M118" i="2"/>
  <c r="N118" i="2"/>
  <c r="O118" i="2"/>
  <c r="C23" i="1"/>
  <c r="D118" i="2" l="1"/>
  <c r="C118" i="2"/>
  <c r="Q118" i="2" s="1"/>
  <c r="D117" i="2"/>
  <c r="C117" i="2"/>
  <c r="Q117" i="2" s="1"/>
  <c r="D116" i="2"/>
  <c r="C116" i="2"/>
  <c r="Q116" i="2" s="1"/>
  <c r="D97" i="2"/>
  <c r="C97" i="2"/>
  <c r="Q97" i="2" s="1"/>
  <c r="D96" i="2"/>
  <c r="C96" i="2"/>
  <c r="Q96" i="2" s="1"/>
  <c r="C94" i="2"/>
  <c r="P94" i="2" s="1"/>
  <c r="C93" i="2"/>
  <c r="P93" i="2" s="1"/>
  <c r="C92" i="2"/>
  <c r="P92" i="2" s="1"/>
  <c r="C95" i="2"/>
  <c r="P95" i="2" s="1"/>
  <c r="C98" i="2"/>
  <c r="P98" i="2" s="1"/>
  <c r="C99" i="2"/>
  <c r="P99" i="2" s="1"/>
  <c r="C60" i="2"/>
  <c r="P60" i="2" s="1"/>
  <c r="C225" i="2" l="1"/>
  <c r="O223" i="2"/>
  <c r="O224" i="2" s="1"/>
  <c r="N223" i="2"/>
  <c r="N224" i="2" s="1"/>
  <c r="M223" i="2"/>
  <c r="M224" i="2" s="1"/>
  <c r="L223" i="2"/>
  <c r="L224" i="2" s="1"/>
  <c r="K223" i="2"/>
  <c r="K224" i="2" s="1"/>
  <c r="J223" i="2"/>
  <c r="J224" i="2" s="1"/>
  <c r="I223" i="2"/>
  <c r="I224" i="2" s="1"/>
  <c r="H223" i="2"/>
  <c r="H224" i="2" s="1"/>
  <c r="G223" i="2"/>
  <c r="G224" i="2" s="1"/>
  <c r="F223" i="2"/>
  <c r="F224" i="2" s="1"/>
  <c r="E223" i="2"/>
  <c r="E224" i="2" s="1"/>
  <c r="D223" i="2"/>
  <c r="D224" i="2" s="1"/>
  <c r="C223" i="2"/>
  <c r="O221" i="2"/>
  <c r="O222" i="2" s="1"/>
  <c r="N221" i="2"/>
  <c r="N222" i="2" s="1"/>
  <c r="M221" i="2"/>
  <c r="M222" i="2" s="1"/>
  <c r="L221" i="2"/>
  <c r="L222" i="2" s="1"/>
  <c r="K221" i="2"/>
  <c r="K222" i="2" s="1"/>
  <c r="J221" i="2"/>
  <c r="J222" i="2" s="1"/>
  <c r="I221" i="2"/>
  <c r="I222" i="2" s="1"/>
  <c r="H221" i="2"/>
  <c r="H222" i="2" s="1"/>
  <c r="G221" i="2"/>
  <c r="G222" i="2" s="1"/>
  <c r="F221" i="2"/>
  <c r="F222" i="2" s="1"/>
  <c r="E221" i="2"/>
  <c r="E222" i="2" s="1"/>
  <c r="D221" i="2"/>
  <c r="D222" i="2" s="1"/>
  <c r="C221" i="2"/>
  <c r="O219" i="2"/>
  <c r="N219" i="2"/>
  <c r="M219" i="2"/>
  <c r="L219" i="2"/>
  <c r="K219" i="2"/>
  <c r="J219" i="2"/>
  <c r="I219" i="2"/>
  <c r="H219" i="2"/>
  <c r="G219" i="2"/>
  <c r="F219" i="2"/>
  <c r="E219" i="2"/>
  <c r="D219" i="2"/>
  <c r="O217" i="2"/>
  <c r="N217" i="2"/>
  <c r="M217" i="2"/>
  <c r="L217" i="2"/>
  <c r="K217" i="2"/>
  <c r="J217" i="2"/>
  <c r="I217" i="2"/>
  <c r="H217" i="2"/>
  <c r="G217" i="2"/>
  <c r="F217" i="2"/>
  <c r="E217" i="2"/>
  <c r="D217" i="2"/>
  <c r="O213" i="2"/>
  <c r="N213" i="2"/>
  <c r="M213" i="2"/>
  <c r="L213" i="2"/>
  <c r="K213" i="2"/>
  <c r="J213" i="2"/>
  <c r="I213" i="2"/>
  <c r="H213" i="2"/>
  <c r="G213" i="2"/>
  <c r="F213" i="2"/>
  <c r="E213" i="2"/>
  <c r="D213" i="2"/>
  <c r="O207" i="2"/>
  <c r="N207" i="2"/>
  <c r="M207" i="2"/>
  <c r="L207" i="2"/>
  <c r="K207" i="2"/>
  <c r="J207" i="2"/>
  <c r="I207" i="2"/>
  <c r="H207" i="2"/>
  <c r="G207" i="2"/>
  <c r="F207" i="2"/>
  <c r="E207" i="2"/>
  <c r="D207" i="2"/>
  <c r="O205" i="2"/>
  <c r="N205" i="2"/>
  <c r="M205" i="2"/>
  <c r="L205" i="2"/>
  <c r="K205" i="2"/>
  <c r="J205" i="2"/>
  <c r="I205" i="2"/>
  <c r="H205" i="2"/>
  <c r="G205" i="2"/>
  <c r="F205" i="2"/>
  <c r="E205" i="2"/>
  <c r="D205" i="2"/>
  <c r="C195" i="2"/>
  <c r="O181" i="2"/>
  <c r="N181" i="2"/>
  <c r="M181" i="2"/>
  <c r="L181" i="2"/>
  <c r="K181" i="2"/>
  <c r="J181" i="2"/>
  <c r="I181" i="2"/>
  <c r="H181" i="2"/>
  <c r="G181" i="2"/>
  <c r="F181" i="2"/>
  <c r="E181" i="2"/>
  <c r="D181" i="2"/>
  <c r="AH168" i="2"/>
  <c r="U6" i="2" s="1"/>
  <c r="O154" i="2"/>
  <c r="N154" i="2"/>
  <c r="M154" i="2"/>
  <c r="G153" i="2"/>
  <c r="C153" i="2"/>
  <c r="A153" i="2"/>
  <c r="G152" i="2"/>
  <c r="C152" i="2"/>
  <c r="A152" i="2"/>
  <c r="AR142" i="2"/>
  <c r="AQ142" i="2"/>
  <c r="AP142" i="2"/>
  <c r="AO142" i="2"/>
  <c r="AN142" i="2"/>
  <c r="AM142" i="2"/>
  <c r="AL142" i="2"/>
  <c r="AK142" i="2"/>
  <c r="AJ142" i="2"/>
  <c r="AI142" i="2"/>
  <c r="AH142" i="2"/>
  <c r="AG142" i="2"/>
  <c r="C151" i="2"/>
  <c r="P151" i="2" s="1"/>
  <c r="AR141" i="2"/>
  <c r="AQ141" i="2"/>
  <c r="AP141" i="2"/>
  <c r="AO141" i="2"/>
  <c r="AN141" i="2"/>
  <c r="AM141" i="2"/>
  <c r="AL141" i="2"/>
  <c r="AK141" i="2"/>
  <c r="AJ141" i="2"/>
  <c r="AI141" i="2"/>
  <c r="AH141" i="2"/>
  <c r="AG141" i="2"/>
  <c r="C150" i="2"/>
  <c r="AF141" i="2" s="1"/>
  <c r="AR140" i="2"/>
  <c r="AQ140" i="2"/>
  <c r="AP140" i="2"/>
  <c r="AO140" i="2"/>
  <c r="AN140" i="2"/>
  <c r="AM140" i="2"/>
  <c r="AL140" i="2"/>
  <c r="AK140" i="2"/>
  <c r="AJ140" i="2"/>
  <c r="AI140" i="2"/>
  <c r="AH140" i="2"/>
  <c r="AG140" i="2"/>
  <c r="C149" i="2"/>
  <c r="AF140" i="2" s="1"/>
  <c r="AR139" i="2"/>
  <c r="AQ139" i="2"/>
  <c r="AP139" i="2"/>
  <c r="AO139" i="2"/>
  <c r="AN139" i="2"/>
  <c r="AM139" i="2"/>
  <c r="AL139" i="2"/>
  <c r="AK139" i="2"/>
  <c r="AJ139" i="2"/>
  <c r="AI139" i="2"/>
  <c r="AH139" i="2"/>
  <c r="AG139" i="2"/>
  <c r="C148" i="2"/>
  <c r="P148" i="2" s="1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C147" i="2"/>
  <c r="AF138" i="2" s="1"/>
  <c r="AR137" i="2"/>
  <c r="AQ137" i="2"/>
  <c r="AP137" i="2"/>
  <c r="AO137" i="2"/>
  <c r="AN137" i="2"/>
  <c r="AM137" i="2"/>
  <c r="AL137" i="2"/>
  <c r="AK137" i="2"/>
  <c r="AJ137" i="2"/>
  <c r="AI137" i="2"/>
  <c r="AH137" i="2"/>
  <c r="AG137" i="2"/>
  <c r="C146" i="2"/>
  <c r="AF137" i="2" s="1"/>
  <c r="AR136" i="2"/>
  <c r="AQ136" i="2"/>
  <c r="AP136" i="2"/>
  <c r="AO136" i="2"/>
  <c r="AN136" i="2"/>
  <c r="AM136" i="2"/>
  <c r="AL136" i="2"/>
  <c r="AK136" i="2"/>
  <c r="AJ136" i="2"/>
  <c r="AI136" i="2"/>
  <c r="AH136" i="2"/>
  <c r="AG136" i="2"/>
  <c r="C145" i="2"/>
  <c r="AF136" i="2" s="1"/>
  <c r="AR135" i="2"/>
  <c r="AQ135" i="2"/>
  <c r="AP135" i="2"/>
  <c r="AO135" i="2"/>
  <c r="AN135" i="2"/>
  <c r="AM135" i="2"/>
  <c r="AL135" i="2"/>
  <c r="AK135" i="2"/>
  <c r="AJ135" i="2"/>
  <c r="AI135" i="2"/>
  <c r="AH135" i="2"/>
  <c r="AG135" i="2"/>
  <c r="C144" i="2"/>
  <c r="P144" i="2" s="1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C143" i="2"/>
  <c r="AF134" i="2" s="1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C142" i="2"/>
  <c r="AF133" i="2" s="1"/>
  <c r="AR132" i="2"/>
  <c r="AQ132" i="2"/>
  <c r="AP132" i="2"/>
  <c r="AO132" i="2"/>
  <c r="AN132" i="2"/>
  <c r="AM132" i="2"/>
  <c r="AL132" i="2"/>
  <c r="AK132" i="2"/>
  <c r="AJ132" i="2"/>
  <c r="AI132" i="2"/>
  <c r="AH132" i="2"/>
  <c r="AG132" i="2"/>
  <c r="C141" i="2"/>
  <c r="AF132" i="2" s="1"/>
  <c r="AR131" i="2"/>
  <c r="AQ131" i="2"/>
  <c r="AP131" i="2"/>
  <c r="AO131" i="2"/>
  <c r="AN131" i="2"/>
  <c r="AM131" i="2"/>
  <c r="AL131" i="2"/>
  <c r="AK131" i="2"/>
  <c r="AJ131" i="2"/>
  <c r="AI131" i="2"/>
  <c r="AH131" i="2"/>
  <c r="AG131" i="2"/>
  <c r="C140" i="2"/>
  <c r="P140" i="2" s="1"/>
  <c r="AR130" i="2"/>
  <c r="AQ130" i="2"/>
  <c r="AP130" i="2"/>
  <c r="AO130" i="2"/>
  <c r="AN130" i="2"/>
  <c r="AM130" i="2"/>
  <c r="AL130" i="2"/>
  <c r="AK130" i="2"/>
  <c r="AJ130" i="2"/>
  <c r="AI130" i="2"/>
  <c r="AH130" i="2"/>
  <c r="AG130" i="2"/>
  <c r="C139" i="2"/>
  <c r="AF130" i="2" s="1"/>
  <c r="AR129" i="2"/>
  <c r="AQ129" i="2"/>
  <c r="AP129" i="2"/>
  <c r="AO129" i="2"/>
  <c r="AN129" i="2"/>
  <c r="AM129" i="2"/>
  <c r="AL129" i="2"/>
  <c r="AK129" i="2"/>
  <c r="AJ129" i="2"/>
  <c r="AI129" i="2"/>
  <c r="AH129" i="2"/>
  <c r="AG129" i="2"/>
  <c r="C138" i="2"/>
  <c r="AF129" i="2" s="1"/>
  <c r="AR128" i="2"/>
  <c r="AQ128" i="2"/>
  <c r="AP128" i="2"/>
  <c r="AO128" i="2"/>
  <c r="AN128" i="2"/>
  <c r="AM128" i="2"/>
  <c r="AL128" i="2"/>
  <c r="AK128" i="2"/>
  <c r="AJ128" i="2"/>
  <c r="AI128" i="2"/>
  <c r="AH128" i="2"/>
  <c r="AG128" i="2"/>
  <c r="C137" i="2"/>
  <c r="AF128" i="2" s="1"/>
  <c r="AR127" i="2"/>
  <c r="AQ127" i="2"/>
  <c r="AP127" i="2"/>
  <c r="AO127" i="2"/>
  <c r="AN127" i="2"/>
  <c r="AM127" i="2"/>
  <c r="AL127" i="2"/>
  <c r="AK127" i="2"/>
  <c r="AJ127" i="2"/>
  <c r="AI127" i="2"/>
  <c r="AH127" i="2"/>
  <c r="AG127" i="2"/>
  <c r="C136" i="2"/>
  <c r="P136" i="2" s="1"/>
  <c r="AR126" i="2"/>
  <c r="AQ126" i="2"/>
  <c r="AP126" i="2"/>
  <c r="AO126" i="2"/>
  <c r="AN126" i="2"/>
  <c r="AM126" i="2"/>
  <c r="AL126" i="2"/>
  <c r="AK126" i="2"/>
  <c r="AJ126" i="2"/>
  <c r="AI126" i="2"/>
  <c r="AH126" i="2"/>
  <c r="AG126" i="2"/>
  <c r="C135" i="2"/>
  <c r="AF126" i="2" s="1"/>
  <c r="O134" i="2"/>
  <c r="AR125" i="2" s="1"/>
  <c r="N134" i="2"/>
  <c r="AQ125" i="2" s="1"/>
  <c r="M134" i="2"/>
  <c r="AP125" i="2" s="1"/>
  <c r="L134" i="2"/>
  <c r="AO125" i="2" s="1"/>
  <c r="K134" i="2"/>
  <c r="AN125" i="2" s="1"/>
  <c r="J134" i="2"/>
  <c r="AM125" i="2" s="1"/>
  <c r="I134" i="2"/>
  <c r="AL125" i="2" s="1"/>
  <c r="H134" i="2"/>
  <c r="AK125" i="2" s="1"/>
  <c r="G134" i="2"/>
  <c r="AJ125" i="2" s="1"/>
  <c r="F134" i="2"/>
  <c r="AI125" i="2" s="1"/>
  <c r="E134" i="2"/>
  <c r="AH125" i="2" s="1"/>
  <c r="D134" i="2"/>
  <c r="AG125" i="2" s="1"/>
  <c r="C133" i="2"/>
  <c r="P133" i="2" s="1"/>
  <c r="C132" i="2"/>
  <c r="P132" i="2" s="1"/>
  <c r="C131" i="2"/>
  <c r="P131" i="2" s="1"/>
  <c r="C130" i="2"/>
  <c r="P130" i="2" s="1"/>
  <c r="O129" i="2"/>
  <c r="N129" i="2"/>
  <c r="M129" i="2"/>
  <c r="L129" i="2"/>
  <c r="K129" i="2"/>
  <c r="J129" i="2"/>
  <c r="I129" i="2"/>
  <c r="H129" i="2"/>
  <c r="G129" i="2"/>
  <c r="F129" i="2"/>
  <c r="E129" i="2"/>
  <c r="D129" i="2"/>
  <c r="C128" i="2"/>
  <c r="P128" i="2" s="1"/>
  <c r="C127" i="2"/>
  <c r="P127" i="2" s="1"/>
  <c r="C126" i="2"/>
  <c r="P126" i="2" s="1"/>
  <c r="C125" i="2"/>
  <c r="P125" i="2" s="1"/>
  <c r="C124" i="2"/>
  <c r="P124" i="2" s="1"/>
  <c r="O123" i="2"/>
  <c r="N123" i="2"/>
  <c r="P173" i="2" s="1"/>
  <c r="P172" i="2" s="1"/>
  <c r="M123" i="2"/>
  <c r="O173" i="2" s="1"/>
  <c r="O172" i="2" s="1"/>
  <c r="L123" i="2"/>
  <c r="N173" i="2" s="1"/>
  <c r="N172" i="2" s="1"/>
  <c r="K123" i="2"/>
  <c r="J123" i="2"/>
  <c r="L173" i="2" s="1"/>
  <c r="L172" i="2" s="1"/>
  <c r="I123" i="2"/>
  <c r="K173" i="2" s="1"/>
  <c r="K172" i="2" s="1"/>
  <c r="H123" i="2"/>
  <c r="J173" i="2" s="1"/>
  <c r="J172" i="2" s="1"/>
  <c r="G123" i="2"/>
  <c r="F123" i="2"/>
  <c r="H173" i="2" s="1"/>
  <c r="H172" i="2" s="1"/>
  <c r="E123" i="2"/>
  <c r="G173" i="2" s="1"/>
  <c r="G172" i="2" s="1"/>
  <c r="D123" i="2"/>
  <c r="F173" i="2" s="1"/>
  <c r="C122" i="2"/>
  <c r="P122" i="2" s="1"/>
  <c r="C120" i="2"/>
  <c r="P120" i="2" s="1"/>
  <c r="C119" i="2"/>
  <c r="P119" i="2" s="1"/>
  <c r="C115" i="2"/>
  <c r="P115" i="2" s="1"/>
  <c r="C114" i="2"/>
  <c r="P114" i="2" s="1"/>
  <c r="C113" i="2"/>
  <c r="P113" i="2" s="1"/>
  <c r="C112" i="2"/>
  <c r="P112" i="2" s="1"/>
  <c r="C111" i="2"/>
  <c r="P111" i="2" s="1"/>
  <c r="C110" i="2"/>
  <c r="P110" i="2" s="1"/>
  <c r="C109" i="2"/>
  <c r="P109" i="2" s="1"/>
  <c r="C108" i="2"/>
  <c r="P108" i="2" s="1"/>
  <c r="C107" i="2"/>
  <c r="P107" i="2" s="1"/>
  <c r="C106" i="2"/>
  <c r="P106" i="2" s="1"/>
  <c r="O225" i="2"/>
  <c r="O226" i="2" s="1"/>
  <c r="N225" i="2"/>
  <c r="N226" i="2" s="1"/>
  <c r="M225" i="2"/>
  <c r="M226" i="2" s="1"/>
  <c r="L225" i="2"/>
  <c r="L226" i="2" s="1"/>
  <c r="K225" i="2"/>
  <c r="K226" i="2" s="1"/>
  <c r="J225" i="2"/>
  <c r="J226" i="2" s="1"/>
  <c r="I225" i="2"/>
  <c r="I226" i="2" s="1"/>
  <c r="H225" i="2"/>
  <c r="H226" i="2" s="1"/>
  <c r="G225" i="2"/>
  <c r="G226" i="2" s="1"/>
  <c r="F225" i="2"/>
  <c r="F226" i="2" s="1"/>
  <c r="E225" i="2"/>
  <c r="E226" i="2" s="1"/>
  <c r="D225" i="2"/>
  <c r="D226" i="2" s="1"/>
  <c r="C104" i="2"/>
  <c r="P104" i="2" s="1"/>
  <c r="C103" i="2"/>
  <c r="P103" i="2" s="1"/>
  <c r="C102" i="2"/>
  <c r="P102" i="2" s="1"/>
  <c r="C101" i="2"/>
  <c r="C100" i="2"/>
  <c r="P100" i="2" s="1"/>
  <c r="C91" i="2"/>
  <c r="P91" i="2" s="1"/>
  <c r="C90" i="2"/>
  <c r="P90" i="2" s="1"/>
  <c r="C89" i="2"/>
  <c r="P89" i="2" s="1"/>
  <c r="C88" i="2"/>
  <c r="P88" i="2" s="1"/>
  <c r="C87" i="2"/>
  <c r="P87" i="2" s="1"/>
  <c r="C86" i="2"/>
  <c r="P86" i="2" s="1"/>
  <c r="C85" i="2"/>
  <c r="P85" i="2" s="1"/>
  <c r="C84" i="2"/>
  <c r="P84" i="2" s="1"/>
  <c r="C83" i="2"/>
  <c r="P83" i="2" s="1"/>
  <c r="C82" i="2"/>
  <c r="P82" i="2" s="1"/>
  <c r="C81" i="2"/>
  <c r="P81" i="2" s="1"/>
  <c r="M220" i="2"/>
  <c r="L220" i="2"/>
  <c r="I220" i="2"/>
  <c r="H220" i="2"/>
  <c r="E220" i="2"/>
  <c r="C79" i="2"/>
  <c r="P79" i="2" s="1"/>
  <c r="C78" i="2"/>
  <c r="P78" i="2" s="1"/>
  <c r="O77" i="2"/>
  <c r="N77" i="2"/>
  <c r="M77" i="2"/>
  <c r="L77" i="2"/>
  <c r="K77" i="2"/>
  <c r="J77" i="2"/>
  <c r="I77" i="2"/>
  <c r="H77" i="2"/>
  <c r="G77" i="2"/>
  <c r="F77" i="2"/>
  <c r="E77" i="2"/>
  <c r="D77" i="2"/>
  <c r="C75" i="2"/>
  <c r="P75" i="2" s="1"/>
  <c r="C74" i="2"/>
  <c r="P74" i="2" s="1"/>
  <c r="C73" i="2"/>
  <c r="P73" i="2" s="1"/>
  <c r="C72" i="2"/>
  <c r="P72" i="2" s="1"/>
  <c r="O71" i="2"/>
  <c r="O76" i="2" s="1"/>
  <c r="N71" i="2"/>
  <c r="M71" i="2"/>
  <c r="M76" i="2" s="1"/>
  <c r="L71" i="2"/>
  <c r="K71" i="2"/>
  <c r="K76" i="2" s="1"/>
  <c r="J71" i="2"/>
  <c r="J76" i="2" s="1"/>
  <c r="J46" i="2" s="1"/>
  <c r="I71" i="2"/>
  <c r="I76" i="2" s="1"/>
  <c r="H71" i="2"/>
  <c r="G71" i="2"/>
  <c r="F71" i="2"/>
  <c r="E71" i="2"/>
  <c r="C69" i="2"/>
  <c r="P69" i="2" s="1"/>
  <c r="C68" i="2"/>
  <c r="P68" i="2" s="1"/>
  <c r="O67" i="2"/>
  <c r="O209" i="2" s="1"/>
  <c r="O210" i="2" s="1"/>
  <c r="N67" i="2"/>
  <c r="N209" i="2" s="1"/>
  <c r="N210" i="2" s="1"/>
  <c r="M67" i="2"/>
  <c r="M209" i="2" s="1"/>
  <c r="M210" i="2" s="1"/>
  <c r="L67" i="2"/>
  <c r="L209" i="2" s="1"/>
  <c r="L210" i="2" s="1"/>
  <c r="K67" i="2"/>
  <c r="K209" i="2" s="1"/>
  <c r="K210" i="2" s="1"/>
  <c r="J67" i="2"/>
  <c r="J209" i="2" s="1"/>
  <c r="J210" i="2" s="1"/>
  <c r="I67" i="2"/>
  <c r="I209" i="2" s="1"/>
  <c r="I210" i="2" s="1"/>
  <c r="H67" i="2"/>
  <c r="H209" i="2" s="1"/>
  <c r="H210" i="2" s="1"/>
  <c r="G67" i="2"/>
  <c r="G209" i="2" s="1"/>
  <c r="G210" i="2" s="1"/>
  <c r="F67" i="2"/>
  <c r="F209" i="2" s="1"/>
  <c r="F210" i="2" s="1"/>
  <c r="E67" i="2"/>
  <c r="E209" i="2" s="1"/>
  <c r="E210" i="2" s="1"/>
  <c r="D67" i="2"/>
  <c r="C66" i="2"/>
  <c r="P66" i="2" s="1"/>
  <c r="C65" i="2"/>
  <c r="P65" i="2" s="1"/>
  <c r="C64" i="2"/>
  <c r="P64" i="2" s="1"/>
  <c r="C63" i="2"/>
  <c r="P63" i="2" s="1"/>
  <c r="C62" i="2"/>
  <c r="P62" i="2" s="1"/>
  <c r="O61" i="2"/>
  <c r="N61" i="2"/>
  <c r="M61" i="2"/>
  <c r="L61" i="2"/>
  <c r="K61" i="2"/>
  <c r="J61" i="2"/>
  <c r="I61" i="2"/>
  <c r="H61" i="2"/>
  <c r="G61" i="2"/>
  <c r="F61" i="2"/>
  <c r="E61" i="2"/>
  <c r="C59" i="2"/>
  <c r="P59" i="2" s="1"/>
  <c r="C58" i="2"/>
  <c r="P58" i="2" s="1"/>
  <c r="C57" i="2"/>
  <c r="P57" i="2" s="1"/>
  <c r="C56" i="2"/>
  <c r="P56" i="2" s="1"/>
  <c r="C55" i="2"/>
  <c r="P55" i="2" s="1"/>
  <c r="C54" i="2"/>
  <c r="P54" i="2" s="1"/>
  <c r="C53" i="2"/>
  <c r="P53" i="2" s="1"/>
  <c r="C52" i="2"/>
  <c r="P52" i="2" s="1"/>
  <c r="C51" i="2"/>
  <c r="P51" i="2" s="1"/>
  <c r="C50" i="2"/>
  <c r="P50" i="2" s="1"/>
  <c r="C44" i="2"/>
  <c r="P44" i="2" s="1"/>
  <c r="AR39" i="2"/>
  <c r="AQ39" i="2"/>
  <c r="AP39" i="2"/>
  <c r="AO39" i="2"/>
  <c r="AN39" i="2"/>
  <c r="AM39" i="2"/>
  <c r="AL39" i="2"/>
  <c r="AK39" i="2"/>
  <c r="AJ39" i="2"/>
  <c r="AI39" i="2"/>
  <c r="AH39" i="2"/>
  <c r="AG39" i="2"/>
  <c r="C39" i="2"/>
  <c r="AF39" i="2" s="1"/>
  <c r="AR38" i="2"/>
  <c r="AQ38" i="2"/>
  <c r="AP38" i="2"/>
  <c r="AO38" i="2"/>
  <c r="AN38" i="2"/>
  <c r="AM38" i="2"/>
  <c r="AL38" i="2"/>
  <c r="AK38" i="2"/>
  <c r="AJ38" i="2"/>
  <c r="AI38" i="2"/>
  <c r="AH38" i="2"/>
  <c r="AG38" i="2"/>
  <c r="C38" i="2"/>
  <c r="P38" i="2" s="1"/>
  <c r="AR37" i="2"/>
  <c r="AQ37" i="2"/>
  <c r="AP37" i="2"/>
  <c r="AO37" i="2"/>
  <c r="AN37" i="2"/>
  <c r="AM37" i="2"/>
  <c r="AL37" i="2"/>
  <c r="AK37" i="2"/>
  <c r="AJ37" i="2"/>
  <c r="AI37" i="2"/>
  <c r="AH37" i="2"/>
  <c r="AG37" i="2"/>
  <c r="C37" i="2"/>
  <c r="AF37" i="2" s="1"/>
  <c r="AR36" i="2"/>
  <c r="AQ36" i="2"/>
  <c r="AP36" i="2"/>
  <c r="AO36" i="2"/>
  <c r="AN36" i="2"/>
  <c r="AM36" i="2"/>
  <c r="AL36" i="2"/>
  <c r="AK36" i="2"/>
  <c r="AJ36" i="2"/>
  <c r="AI36" i="2"/>
  <c r="AH36" i="2"/>
  <c r="AG36" i="2"/>
  <c r="C36" i="2"/>
  <c r="AF36" i="2" s="1"/>
  <c r="C35" i="2"/>
  <c r="P35" i="2" s="1"/>
  <c r="C34" i="2"/>
  <c r="P34" i="2" s="1"/>
  <c r="C33" i="2"/>
  <c r="P33" i="2" s="1"/>
  <c r="C32" i="2"/>
  <c r="P32" i="2" s="1"/>
  <c r="C31" i="2"/>
  <c r="P31" i="2" s="1"/>
  <c r="C30" i="2"/>
  <c r="P30" i="2" s="1"/>
  <c r="C29" i="2"/>
  <c r="P29" i="2" s="1"/>
  <c r="C28" i="2"/>
  <c r="P28" i="2" s="1"/>
  <c r="C27" i="2"/>
  <c r="P27" i="2" s="1"/>
  <c r="C25" i="2"/>
  <c r="P25" i="2" s="1"/>
  <c r="C24" i="2"/>
  <c r="P24" i="2" s="1"/>
  <c r="C23" i="2"/>
  <c r="P23" i="2" s="1"/>
  <c r="C21" i="2"/>
  <c r="P21" i="2" s="1"/>
  <c r="C19" i="2"/>
  <c r="P19" i="2" s="1"/>
  <c r="C18" i="2"/>
  <c r="P18" i="2" s="1"/>
  <c r="O17" i="2"/>
  <c r="O20" i="2" s="1"/>
  <c r="N17" i="2"/>
  <c r="N183" i="2" s="1"/>
  <c r="M17" i="2"/>
  <c r="M20" i="2" s="1"/>
  <c r="M185" i="2" s="1"/>
  <c r="L17" i="2"/>
  <c r="L183" i="2" s="1"/>
  <c r="K17" i="2"/>
  <c r="J17" i="2"/>
  <c r="J183" i="2" s="1"/>
  <c r="I17" i="2"/>
  <c r="I20" i="2" s="1"/>
  <c r="I185" i="2" s="1"/>
  <c r="H17" i="2"/>
  <c r="H183" i="2" s="1"/>
  <c r="G17" i="2"/>
  <c r="F17" i="2"/>
  <c r="F183" i="2" s="1"/>
  <c r="E17" i="2"/>
  <c r="E183" i="2" s="1"/>
  <c r="D17" i="2"/>
  <c r="D183" i="2" s="1"/>
  <c r="C16" i="2"/>
  <c r="P16" i="2" s="1"/>
  <c r="C15" i="2"/>
  <c r="P15" i="2" s="1"/>
  <c r="C14" i="2"/>
  <c r="P14" i="2" s="1"/>
  <c r="AR13" i="2"/>
  <c r="AQ13" i="2"/>
  <c r="AP13" i="2"/>
  <c r="AO13" i="2"/>
  <c r="AN13" i="2"/>
  <c r="AM13" i="2"/>
  <c r="AL13" i="2"/>
  <c r="AK13" i="2"/>
  <c r="AJ13" i="2"/>
  <c r="AI13" i="2"/>
  <c r="AH13" i="2"/>
  <c r="AG13" i="2"/>
  <c r="C13" i="2"/>
  <c r="AF13" i="2" s="1"/>
  <c r="AR12" i="2"/>
  <c r="AQ12" i="2"/>
  <c r="AP12" i="2"/>
  <c r="AO12" i="2"/>
  <c r="AN12" i="2"/>
  <c r="AM12" i="2"/>
  <c r="AL12" i="2"/>
  <c r="AK12" i="2"/>
  <c r="AJ12" i="2"/>
  <c r="AI12" i="2"/>
  <c r="AH12" i="2"/>
  <c r="AG12" i="2"/>
  <c r="C12" i="2"/>
  <c r="AF12" i="2" s="1"/>
  <c r="AR11" i="2"/>
  <c r="AQ11" i="2"/>
  <c r="AP11" i="2"/>
  <c r="AO11" i="2"/>
  <c r="AN11" i="2"/>
  <c r="AM11" i="2"/>
  <c r="AL11" i="2"/>
  <c r="AK11" i="2"/>
  <c r="AJ11" i="2"/>
  <c r="AI11" i="2"/>
  <c r="AH11" i="2"/>
  <c r="AG11" i="2"/>
  <c r="C11" i="2"/>
  <c r="K4" i="2"/>
  <c r="A4" i="2"/>
  <c r="C26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Q12" i="1" l="1"/>
  <c r="H218" i="2"/>
  <c r="P135" i="2"/>
  <c r="P150" i="2"/>
  <c r="K47" i="2"/>
  <c r="K43" i="2"/>
  <c r="P145" i="2"/>
  <c r="O43" i="2"/>
  <c r="AF127" i="2"/>
  <c r="I121" i="2"/>
  <c r="E121" i="2"/>
  <c r="AF131" i="2"/>
  <c r="P143" i="2"/>
  <c r="G182" i="2"/>
  <c r="O46" i="2"/>
  <c r="J206" i="2"/>
  <c r="N214" i="2"/>
  <c r="P13" i="2"/>
  <c r="P37" i="2"/>
  <c r="G208" i="2"/>
  <c r="K208" i="2"/>
  <c r="O208" i="2"/>
  <c r="G218" i="2"/>
  <c r="K218" i="2"/>
  <c r="O218" i="2"/>
  <c r="P138" i="2"/>
  <c r="AF139" i="2"/>
  <c r="F121" i="2"/>
  <c r="J121" i="2"/>
  <c r="N121" i="2"/>
  <c r="P147" i="2"/>
  <c r="AF142" i="2"/>
  <c r="M43" i="2"/>
  <c r="M46" i="2"/>
  <c r="M70" i="2"/>
  <c r="M203" i="2" s="1"/>
  <c r="E182" i="2"/>
  <c r="L218" i="2"/>
  <c r="K46" i="2"/>
  <c r="O47" i="2"/>
  <c r="F208" i="2"/>
  <c r="J208" i="2"/>
  <c r="N208" i="2"/>
  <c r="L121" i="2"/>
  <c r="P142" i="2"/>
  <c r="C67" i="2"/>
  <c r="P67" i="2" s="1"/>
  <c r="C80" i="2"/>
  <c r="P80" i="2" s="1"/>
  <c r="D121" i="2"/>
  <c r="H121" i="2"/>
  <c r="C49" i="2"/>
  <c r="P49" i="2" s="1"/>
  <c r="P206" i="2" s="1"/>
  <c r="C77" i="2"/>
  <c r="P77" i="2" s="1"/>
  <c r="C123" i="2"/>
  <c r="P123" i="2" s="1"/>
  <c r="I70" i="2"/>
  <c r="I47" i="2"/>
  <c r="I46" i="2"/>
  <c r="I43" i="2"/>
  <c r="J20" i="2"/>
  <c r="J185" i="2" s="1"/>
  <c r="C17" i="2"/>
  <c r="C183" i="2" s="1"/>
  <c r="E20" i="2"/>
  <c r="E185" i="2" s="1"/>
  <c r="M47" i="2"/>
  <c r="M121" i="2"/>
  <c r="P137" i="2"/>
  <c r="P139" i="2"/>
  <c r="P149" i="2"/>
  <c r="J184" i="2"/>
  <c r="F20" i="2"/>
  <c r="F185" i="2" s="1"/>
  <c r="C134" i="2"/>
  <c r="P134" i="2" s="1"/>
  <c r="P141" i="2"/>
  <c r="AF135" i="2"/>
  <c r="P146" i="2"/>
  <c r="N20" i="2"/>
  <c r="N185" i="2" s="1"/>
  <c r="J47" i="2"/>
  <c r="J197" i="2" s="1"/>
  <c r="N76" i="2"/>
  <c r="N195" i="2" s="1"/>
  <c r="O185" i="2"/>
  <c r="O22" i="2"/>
  <c r="K182" i="2"/>
  <c r="K183" i="2"/>
  <c r="C181" i="2"/>
  <c r="P12" i="2"/>
  <c r="I173" i="2"/>
  <c r="G121" i="2"/>
  <c r="M173" i="2"/>
  <c r="M172" i="2" s="1"/>
  <c r="K121" i="2"/>
  <c r="Q169" i="2"/>
  <c r="Q168" i="2" s="1"/>
  <c r="O121" i="2"/>
  <c r="P11" i="2"/>
  <c r="I182" i="2"/>
  <c r="I183" i="2"/>
  <c r="I184" i="2" s="1"/>
  <c r="M183" i="2"/>
  <c r="M184" i="2" s="1"/>
  <c r="M182" i="2"/>
  <c r="G20" i="2"/>
  <c r="K20" i="2"/>
  <c r="P36" i="2"/>
  <c r="P39" i="2"/>
  <c r="C205" i="2"/>
  <c r="D209" i="2"/>
  <c r="D210" i="2" s="1"/>
  <c r="C209" i="2"/>
  <c r="C129" i="2"/>
  <c r="P129" i="2" s="1"/>
  <c r="G183" i="2"/>
  <c r="O182" i="2"/>
  <c r="O183" i="2"/>
  <c r="O184" i="2" s="1"/>
  <c r="I22" i="2"/>
  <c r="I186" i="2" s="1"/>
  <c r="M22" i="2"/>
  <c r="AF11" i="2"/>
  <c r="U1" i="2" s="1"/>
  <c r="D20" i="2"/>
  <c r="D184" i="2" s="1"/>
  <c r="H20" i="2"/>
  <c r="L20" i="2"/>
  <c r="H76" i="2"/>
  <c r="H46" i="2" s="1"/>
  <c r="H215" i="2"/>
  <c r="L215" i="2"/>
  <c r="L76" i="2"/>
  <c r="L211" i="2" s="1"/>
  <c r="L70" i="2"/>
  <c r="AF38" i="2"/>
  <c r="U2" i="2" s="1"/>
  <c r="J43" i="2"/>
  <c r="F206" i="2"/>
  <c r="N206" i="2"/>
  <c r="J70" i="2"/>
  <c r="C207" i="2"/>
  <c r="K70" i="2"/>
  <c r="O70" i="2"/>
  <c r="O203" i="2" s="1"/>
  <c r="E214" i="2"/>
  <c r="E215" i="2"/>
  <c r="I214" i="2"/>
  <c r="I211" i="2"/>
  <c r="I215" i="2"/>
  <c r="I216" i="2" s="1"/>
  <c r="I199" i="2"/>
  <c r="I195" i="2"/>
  <c r="I201" i="2"/>
  <c r="M214" i="2"/>
  <c r="M211" i="2"/>
  <c r="M215" i="2"/>
  <c r="M216" i="2" s="1"/>
  <c r="M199" i="2"/>
  <c r="M201" i="2"/>
  <c r="M195" i="2"/>
  <c r="E76" i="2"/>
  <c r="E201" i="2" s="1"/>
  <c r="C105" i="2"/>
  <c r="E167" i="2" s="1"/>
  <c r="E206" i="2"/>
  <c r="I206" i="2"/>
  <c r="M206" i="2"/>
  <c r="F215" i="2"/>
  <c r="F214" i="2"/>
  <c r="J215" i="2"/>
  <c r="J216" i="2" s="1"/>
  <c r="J199" i="2"/>
  <c r="J200" i="2" s="1"/>
  <c r="J201" i="2"/>
  <c r="J214" i="2"/>
  <c r="J195" i="2"/>
  <c r="N215" i="2"/>
  <c r="N199" i="2"/>
  <c r="F76" i="2"/>
  <c r="F211" i="2" s="1"/>
  <c r="F182" i="2"/>
  <c r="J182" i="2"/>
  <c r="N182" i="2"/>
  <c r="G215" i="2"/>
  <c r="K215" i="2"/>
  <c r="K216" i="2" s="1"/>
  <c r="K199" i="2"/>
  <c r="K201" i="2"/>
  <c r="K211" i="2"/>
  <c r="K195" i="2"/>
  <c r="O215" i="2"/>
  <c r="O216" i="2" s="1"/>
  <c r="O199" i="2"/>
  <c r="O201" i="2"/>
  <c r="O211" i="2"/>
  <c r="O195" i="2"/>
  <c r="G76" i="2"/>
  <c r="G199" i="2" s="1"/>
  <c r="C217" i="2"/>
  <c r="C224" i="2"/>
  <c r="P224" i="2" s="1"/>
  <c r="P101" i="2"/>
  <c r="G206" i="2"/>
  <c r="K206" i="2"/>
  <c r="O206" i="2"/>
  <c r="J211" i="2"/>
  <c r="D218" i="2"/>
  <c r="F220" i="2"/>
  <c r="J220" i="2"/>
  <c r="N220" i="2"/>
  <c r="D220" i="2"/>
  <c r="C219" i="2"/>
  <c r="F172" i="2"/>
  <c r="H208" i="2"/>
  <c r="L208" i="2"/>
  <c r="F218" i="2"/>
  <c r="J218" i="2"/>
  <c r="N218" i="2"/>
  <c r="D182" i="2"/>
  <c r="H182" i="2"/>
  <c r="L182" i="2"/>
  <c r="C196" i="2"/>
  <c r="H214" i="2"/>
  <c r="L214" i="2"/>
  <c r="G220" i="2"/>
  <c r="K220" i="2"/>
  <c r="O220" i="2"/>
  <c r="C222" i="2"/>
  <c r="P222" i="2" s="1"/>
  <c r="D206" i="2"/>
  <c r="H206" i="2"/>
  <c r="L206" i="2"/>
  <c r="E208" i="2"/>
  <c r="I208" i="2"/>
  <c r="M208" i="2"/>
  <c r="G214" i="2"/>
  <c r="K214" i="2"/>
  <c r="O214" i="2"/>
  <c r="E218" i="2"/>
  <c r="I218" i="2"/>
  <c r="M218" i="2"/>
  <c r="K196" i="2" l="1"/>
  <c r="O200" i="2"/>
  <c r="O45" i="2"/>
  <c r="O42" i="2" s="1"/>
  <c r="K202" i="2"/>
  <c r="M202" i="2"/>
  <c r="M204" i="2"/>
  <c r="K45" i="2"/>
  <c r="K198" i="2" s="1"/>
  <c r="O196" i="2"/>
  <c r="J202" i="2"/>
  <c r="C206" i="2"/>
  <c r="O197" i="2"/>
  <c r="O198" i="2" s="1"/>
  <c r="J212" i="2"/>
  <c r="C220" i="2"/>
  <c r="P220" i="2" s="1"/>
  <c r="C218" i="2"/>
  <c r="P218" i="2" s="1"/>
  <c r="O202" i="2"/>
  <c r="G211" i="2"/>
  <c r="N216" i="2"/>
  <c r="E160" i="2"/>
  <c r="L195" i="2"/>
  <c r="K197" i="2"/>
  <c r="I196" i="2"/>
  <c r="O193" i="2"/>
  <c r="O194" i="2" s="1"/>
  <c r="M196" i="2"/>
  <c r="L46" i="2"/>
  <c r="M45" i="2"/>
  <c r="M193" i="2" s="1"/>
  <c r="K193" i="2"/>
  <c r="K200" i="2"/>
  <c r="E195" i="2"/>
  <c r="E216" i="2"/>
  <c r="P17" i="2"/>
  <c r="M197" i="2"/>
  <c r="O212" i="2"/>
  <c r="I203" i="2"/>
  <c r="I204" i="2" s="1"/>
  <c r="M200" i="2"/>
  <c r="I202" i="2"/>
  <c r="I212" i="2"/>
  <c r="AF125" i="2"/>
  <c r="U3" i="2" s="1"/>
  <c r="N184" i="2"/>
  <c r="C210" i="2"/>
  <c r="P210" i="2" s="1"/>
  <c r="M212" i="2"/>
  <c r="E199" i="2"/>
  <c r="F201" i="2"/>
  <c r="K203" i="2"/>
  <c r="K204" i="2" s="1"/>
  <c r="F199" i="2"/>
  <c r="L212" i="2"/>
  <c r="L201" i="2"/>
  <c r="F184" i="2"/>
  <c r="I172" i="2"/>
  <c r="R164" i="2" s="1"/>
  <c r="R165" i="2"/>
  <c r="K184" i="2"/>
  <c r="N46" i="2"/>
  <c r="N43" i="2"/>
  <c r="N211" i="2"/>
  <c r="L203" i="2"/>
  <c r="L204" i="2" s="1"/>
  <c r="L43" i="2"/>
  <c r="L199" i="2"/>
  <c r="H43" i="2"/>
  <c r="E184" i="2"/>
  <c r="C121" i="2"/>
  <c r="P121" i="2" s="1"/>
  <c r="N22" i="2"/>
  <c r="N186" i="2" s="1"/>
  <c r="C182" i="2"/>
  <c r="P182" i="2" s="1"/>
  <c r="N47" i="2"/>
  <c r="N70" i="2"/>
  <c r="R163" i="2"/>
  <c r="T163" i="2" s="1"/>
  <c r="G216" i="2"/>
  <c r="N201" i="2"/>
  <c r="N202" i="2" s="1"/>
  <c r="I200" i="2"/>
  <c r="J203" i="2"/>
  <c r="J204" i="2" s="1"/>
  <c r="J45" i="2"/>
  <c r="J193" i="2" s="1"/>
  <c r="L47" i="2"/>
  <c r="L197" i="2" s="1"/>
  <c r="L216" i="2"/>
  <c r="J22" i="2"/>
  <c r="J186" i="2" s="1"/>
  <c r="G184" i="2"/>
  <c r="F22" i="2"/>
  <c r="F186" i="2" s="1"/>
  <c r="E22" i="2"/>
  <c r="E186" i="2" s="1"/>
  <c r="I197" i="2"/>
  <c r="I45" i="2"/>
  <c r="I42" i="2" s="1"/>
  <c r="K212" i="2"/>
  <c r="H201" i="2"/>
  <c r="L185" i="2"/>
  <c r="L22" i="2"/>
  <c r="L184" i="2"/>
  <c r="O191" i="2"/>
  <c r="F216" i="2"/>
  <c r="C226" i="2"/>
  <c r="P226" i="2" s="1"/>
  <c r="P105" i="2"/>
  <c r="H47" i="2"/>
  <c r="H197" i="2" s="1"/>
  <c r="H199" i="2"/>
  <c r="H200" i="2" s="1"/>
  <c r="H185" i="2"/>
  <c r="H22" i="2"/>
  <c r="O186" i="2"/>
  <c r="O187" i="2"/>
  <c r="O26" i="2"/>
  <c r="F46" i="2"/>
  <c r="F70" i="2"/>
  <c r="F47" i="2"/>
  <c r="F43" i="2"/>
  <c r="G46" i="2"/>
  <c r="G200" i="2" s="1"/>
  <c r="G47" i="2"/>
  <c r="G43" i="2"/>
  <c r="G201" i="2"/>
  <c r="F195" i="2"/>
  <c r="E70" i="2"/>
  <c r="E43" i="2"/>
  <c r="E46" i="2"/>
  <c r="E47" i="2"/>
  <c r="E202" i="2" s="1"/>
  <c r="E211" i="2"/>
  <c r="E212" i="2" s="1"/>
  <c r="G70" i="2"/>
  <c r="G212" i="2" s="1"/>
  <c r="H70" i="2"/>
  <c r="H195" i="2"/>
  <c r="D185" i="2"/>
  <c r="D22" i="2"/>
  <c r="C20" i="2"/>
  <c r="J198" i="2"/>
  <c r="M187" i="2"/>
  <c r="M26" i="2"/>
  <c r="G195" i="2"/>
  <c r="K185" i="2"/>
  <c r="K22" i="2"/>
  <c r="H184" i="2"/>
  <c r="M186" i="2"/>
  <c r="J196" i="2"/>
  <c r="H216" i="2"/>
  <c r="H211" i="2"/>
  <c r="I187" i="2"/>
  <c r="I26" i="2"/>
  <c r="G185" i="2"/>
  <c r="G22" i="2"/>
  <c r="G202" i="2" l="1"/>
  <c r="K42" i="2"/>
  <c r="K194" i="2" s="1"/>
  <c r="M198" i="2"/>
  <c r="L200" i="2"/>
  <c r="M42" i="2"/>
  <c r="M194" i="2" s="1"/>
  <c r="L45" i="2"/>
  <c r="L42" i="2" s="1"/>
  <c r="F26" i="2"/>
  <c r="F189" i="2" s="1"/>
  <c r="J42" i="2"/>
  <c r="J191" i="2" s="1"/>
  <c r="E196" i="2"/>
  <c r="F187" i="2"/>
  <c r="O41" i="2"/>
  <c r="O192" i="2" s="1"/>
  <c r="F202" i="2"/>
  <c r="E187" i="2"/>
  <c r="L196" i="2"/>
  <c r="G186" i="2"/>
  <c r="H196" i="2"/>
  <c r="O188" i="2"/>
  <c r="L202" i="2"/>
  <c r="I191" i="2"/>
  <c r="I41" i="2"/>
  <c r="I193" i="2"/>
  <c r="I194" i="2" s="1"/>
  <c r="N26" i="2"/>
  <c r="N189" i="2" s="1"/>
  <c r="J26" i="2"/>
  <c r="J189" i="2" s="1"/>
  <c r="I198" i="2"/>
  <c r="R51" i="2"/>
  <c r="N203" i="2"/>
  <c r="N45" i="2"/>
  <c r="N193" i="2" s="1"/>
  <c r="N197" i="2"/>
  <c r="N187" i="2"/>
  <c r="J187" i="2"/>
  <c r="L186" i="2"/>
  <c r="O204" i="2"/>
  <c r="N200" i="2"/>
  <c r="E26" i="2"/>
  <c r="E40" i="2" s="1"/>
  <c r="N212" i="2"/>
  <c r="N196" i="2"/>
  <c r="M189" i="2"/>
  <c r="M40" i="2"/>
  <c r="E197" i="2"/>
  <c r="E45" i="2"/>
  <c r="E193" i="2" s="1"/>
  <c r="E200" i="2"/>
  <c r="D187" i="2"/>
  <c r="D26" i="2"/>
  <c r="C22" i="2"/>
  <c r="G203" i="2"/>
  <c r="H202" i="2"/>
  <c r="H212" i="2"/>
  <c r="M188" i="2"/>
  <c r="I189" i="2"/>
  <c r="I40" i="2"/>
  <c r="K187" i="2"/>
  <c r="K26" i="2"/>
  <c r="D186" i="2"/>
  <c r="E203" i="2"/>
  <c r="F203" i="2"/>
  <c r="H186" i="2"/>
  <c r="L187" i="2"/>
  <c r="L26" i="2"/>
  <c r="H45" i="2"/>
  <c r="C185" i="2"/>
  <c r="P20" i="2"/>
  <c r="C184" i="2"/>
  <c r="P184" i="2" s="1"/>
  <c r="H203" i="2"/>
  <c r="H187" i="2"/>
  <c r="H26" i="2"/>
  <c r="G187" i="2"/>
  <c r="G26" i="2"/>
  <c r="I188" i="2"/>
  <c r="K186" i="2"/>
  <c r="G196" i="2"/>
  <c r="F196" i="2"/>
  <c r="G197" i="2"/>
  <c r="G45" i="2"/>
  <c r="G193" i="2" s="1"/>
  <c r="F197" i="2"/>
  <c r="F45" i="2"/>
  <c r="F193" i="2" s="1"/>
  <c r="O189" i="2"/>
  <c r="O40" i="2"/>
  <c r="F200" i="2"/>
  <c r="F212" i="2"/>
  <c r="E189" i="2" l="1"/>
  <c r="K41" i="2"/>
  <c r="K191" i="2"/>
  <c r="F40" i="2"/>
  <c r="F190" i="2" s="1"/>
  <c r="J194" i="2"/>
  <c r="N188" i="2"/>
  <c r="L198" i="2"/>
  <c r="M191" i="2"/>
  <c r="L193" i="2"/>
  <c r="L194" i="2" s="1"/>
  <c r="L191" i="2"/>
  <c r="L41" i="2"/>
  <c r="F188" i="2"/>
  <c r="J41" i="2"/>
  <c r="J192" i="2" s="1"/>
  <c r="J40" i="2"/>
  <c r="J190" i="2" s="1"/>
  <c r="M41" i="2"/>
  <c r="I192" i="2"/>
  <c r="G198" i="2"/>
  <c r="G188" i="2"/>
  <c r="H188" i="2"/>
  <c r="C186" i="2"/>
  <c r="P186" i="2" s="1"/>
  <c r="E204" i="2"/>
  <c r="I190" i="2"/>
  <c r="N198" i="2"/>
  <c r="E188" i="2"/>
  <c r="M190" i="2"/>
  <c r="J188" i="2"/>
  <c r="E42" i="2"/>
  <c r="E191" i="2" s="1"/>
  <c r="L188" i="2"/>
  <c r="N42" i="2"/>
  <c r="F198" i="2"/>
  <c r="F42" i="2"/>
  <c r="F41" i="2" s="1"/>
  <c r="N40" i="2"/>
  <c r="N190" i="2" s="1"/>
  <c r="G204" i="2"/>
  <c r="K188" i="2"/>
  <c r="G42" i="2"/>
  <c r="G194" i="2" s="1"/>
  <c r="N204" i="2"/>
  <c r="H42" i="2"/>
  <c r="H193" i="2"/>
  <c r="E190" i="2"/>
  <c r="H204" i="2"/>
  <c r="L189" i="2"/>
  <c r="L40" i="2"/>
  <c r="F204" i="2"/>
  <c r="C187" i="2"/>
  <c r="P22" i="2"/>
  <c r="D189" i="2"/>
  <c r="D40" i="2"/>
  <c r="C26" i="2"/>
  <c r="O190" i="2"/>
  <c r="G189" i="2"/>
  <c r="G40" i="2"/>
  <c r="H189" i="2"/>
  <c r="H40" i="2"/>
  <c r="K189" i="2"/>
  <c r="K40" i="2"/>
  <c r="D188" i="2"/>
  <c r="E198" i="2"/>
  <c r="H198" i="2"/>
  <c r="G191" i="2"/>
  <c r="K192" i="2" l="1"/>
  <c r="K190" i="2"/>
  <c r="G41" i="2"/>
  <c r="G192" i="2" s="1"/>
  <c r="F191" i="2"/>
  <c r="F192" i="2" s="1"/>
  <c r="M192" i="2"/>
  <c r="E41" i="2"/>
  <c r="L192" i="2"/>
  <c r="E194" i="2"/>
  <c r="L190" i="2"/>
  <c r="H194" i="2"/>
  <c r="N191" i="2"/>
  <c r="N41" i="2"/>
  <c r="N194" i="2"/>
  <c r="E192" i="2"/>
  <c r="F194" i="2"/>
  <c r="H190" i="2"/>
  <c r="C189" i="2"/>
  <c r="P26" i="2"/>
  <c r="D190" i="2"/>
  <c r="C40" i="2"/>
  <c r="G190" i="2"/>
  <c r="C188" i="2"/>
  <c r="P188" i="2" s="1"/>
  <c r="H191" i="2"/>
  <c r="H41" i="2"/>
  <c r="H192" i="2" l="1"/>
  <c r="N192" i="2"/>
  <c r="C190" i="2"/>
  <c r="P190" i="2" s="1"/>
  <c r="P40" i="2"/>
  <c r="D208" i="2"/>
  <c r="C61" i="2"/>
  <c r="P61" i="2" s="1"/>
  <c r="C208" i="2" l="1"/>
  <c r="P208" i="2" s="1"/>
  <c r="D214" i="2"/>
  <c r="C71" i="2"/>
  <c r="D215" i="2"/>
  <c r="D216" i="2"/>
  <c r="P71" i="2"/>
  <c r="P214" i="2"/>
  <c r="D199" i="2"/>
  <c r="C48" i="2"/>
  <c r="C213" i="2"/>
  <c r="C214" i="2" s="1"/>
  <c r="D47" i="2"/>
  <c r="C199" i="2" s="1"/>
  <c r="C215" i="2"/>
  <c r="C70" i="2"/>
  <c r="C203" i="2"/>
  <c r="C204" i="2" s="1"/>
  <c r="D70" i="2"/>
  <c r="P70" i="2" s="1"/>
  <c r="P212" i="2" s="1"/>
  <c r="C211" i="2"/>
  <c r="C212" i="2"/>
  <c r="D46" i="2"/>
  <c r="C46" i="2" s="1"/>
  <c r="D76" i="2"/>
  <c r="D211" i="2" s="1"/>
  <c r="D212" i="2" s="1"/>
  <c r="D43" i="2"/>
  <c r="P48" i="2" l="1"/>
  <c r="D200" i="2"/>
  <c r="P46" i="2"/>
  <c r="C47" i="2"/>
  <c r="C200" i="2" s="1"/>
  <c r="P200" i="2" s="1"/>
  <c r="D203" i="2"/>
  <c r="D204" i="2" s="1"/>
  <c r="P204" i="2" s="1"/>
  <c r="P47" i="2"/>
  <c r="D45" i="2"/>
  <c r="C76" i="2"/>
  <c r="C43" i="2"/>
  <c r="P43" i="2" s="1"/>
  <c r="C197" i="2"/>
  <c r="C198" i="2" s="1"/>
  <c r="P198" i="2" s="1"/>
  <c r="D195" i="2"/>
  <c r="D196" i="2" s="1"/>
  <c r="P196" i="2" s="1"/>
  <c r="D201" i="2"/>
  <c r="D197" i="2"/>
  <c r="D198" i="2" s="1"/>
  <c r="C201" i="2" l="1"/>
  <c r="C202" i="2" s="1"/>
  <c r="D202" i="2"/>
  <c r="C216" i="2"/>
  <c r="P216" i="2" s="1"/>
  <c r="P76" i="2"/>
  <c r="C45" i="2"/>
  <c r="P45" i="2"/>
  <c r="D193" i="2"/>
  <c r="D42" i="2"/>
  <c r="C193" i="2" l="1"/>
  <c r="D194" i="2"/>
  <c r="C42" i="2"/>
  <c r="C191" i="2" s="1"/>
  <c r="D191" i="2"/>
  <c r="D41" i="2"/>
  <c r="P202" i="2"/>
  <c r="D192" i="2" l="1"/>
  <c r="C41" i="2"/>
  <c r="E163" i="2" s="1"/>
  <c r="E164" i="2" s="1"/>
  <c r="P42" i="2"/>
  <c r="P192" i="2" s="1"/>
  <c r="S168" i="2" s="1"/>
  <c r="C194" i="2"/>
  <c r="P194" i="2" s="1"/>
  <c r="U5" i="2" l="1"/>
  <c r="P41" i="2"/>
  <c r="U4" i="2" s="1"/>
  <c r="C192" i="2"/>
  <c r="R4" i="2" l="1"/>
</calcChain>
</file>

<file path=xl/sharedStrings.xml><?xml version="1.0" encoding="utf-8"?>
<sst xmlns="http://schemas.openxmlformats.org/spreadsheetml/2006/main" count="369" uniqueCount="246">
  <si>
    <t>DFP:                                    COD. _________________________________</t>
  </si>
  <si>
    <t xml:space="preserve">Nombre UPTE                                                          COD. </t>
  </si>
  <si>
    <t>U.M: Pesos y centavos</t>
  </si>
  <si>
    <t>CONCEPTOS</t>
  </si>
  <si>
    <t>FILA</t>
  </si>
  <si>
    <t>DISTRIBUCION POR MESES</t>
  </si>
  <si>
    <t>Total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</si>
  <si>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</si>
  <si>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</si>
  <si>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</si>
  <si>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</si>
  <si>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</si>
  <si>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</si>
  <si>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</si>
  <si>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</si>
  <si>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</si>
  <si>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</si>
  <si>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</si>
  <si>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</si>
  <si>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TRANSFERENCIAS CORRIENTES-TOTAL</t>
  </si>
  <si>
    <t>TRANSF. GASTOS  CTES. ACT. EMPRESARIAL</t>
  </si>
  <si>
    <t xml:space="preserve">- SUBVENCION </t>
  </si>
  <si>
    <t>03</t>
  </si>
  <si>
    <t>-SUBSIDIOS POR PÉRDIDAS</t>
  </si>
  <si>
    <t>04</t>
  </si>
  <si>
    <t>-FINANC. EXPORT. Y SUST. IMPORTACIONES</t>
  </si>
  <si>
    <t>05</t>
  </si>
  <si>
    <t>-PRECIOS MINORISTAS SUBSIDIADOS</t>
  </si>
  <si>
    <t>06</t>
  </si>
  <si>
    <t>-OTRAS TRANSFERENCIAS CORRIENTES</t>
  </si>
  <si>
    <t>07</t>
  </si>
  <si>
    <t>TRANSF. PARA GASTOS DE CAPITAL</t>
  </si>
  <si>
    <t>08</t>
  </si>
  <si>
    <t>TRANSF. CAPITAL. ACT. EMPRESARIAL</t>
  </si>
  <si>
    <t>09</t>
  </si>
  <si>
    <t>OTRAS OPERACIONES</t>
  </si>
  <si>
    <t>10</t>
  </si>
  <si>
    <t>TOTAL GENERAL</t>
  </si>
  <si>
    <t>11</t>
  </si>
  <si>
    <t>CONFECCIONADO POR:</t>
  </si>
  <si>
    <t xml:space="preserve">Nombre y Apllidos: </t>
  </si>
  <si>
    <t>Cargo:</t>
  </si>
  <si>
    <t>APROBADO POR:</t>
  </si>
  <si>
    <t xml:space="preserve">Nombre y Apellidos: </t>
  </si>
  <si>
    <t xml:space="preserve">Cargo: </t>
  </si>
  <si>
    <t>USO DE LA TESORERÍA</t>
  </si>
  <si>
    <t>NOMBRE</t>
  </si>
  <si>
    <t>FIRMA</t>
  </si>
  <si>
    <t>FECHA</t>
  </si>
  <si>
    <t>RECIBIDO POR:</t>
  </si>
  <si>
    <t>REVISADO POR:</t>
  </si>
  <si>
    <t>ACEPTADO: ______________                  DENEGADO: _____________</t>
  </si>
  <si>
    <t>INCLUIDO PROGRAMA</t>
  </si>
  <si>
    <t>ACEPTACIÓN POR EL SOLICITANTE</t>
  </si>
  <si>
    <t>MINISTERIO DE FINANZAS Y PRECIOS</t>
  </si>
  <si>
    <t>Cifras directivas ingresos</t>
  </si>
  <si>
    <t xml:space="preserve">PROGRAMACIÓN DEL PRESUPUESTO DEL ESTADO </t>
  </si>
  <si>
    <t>Cifras directivas O. ingresos</t>
  </si>
  <si>
    <t>UNIDAD PRESUPUESTADA CON TRATAMIENTO ESPECIAL</t>
  </si>
  <si>
    <t>Cifras directivas aportes</t>
  </si>
  <si>
    <t>Código: 223.0.06788</t>
  </si>
  <si>
    <t>Ir a PM-OACE</t>
  </si>
  <si>
    <t>DESCUADRE</t>
  </si>
  <si>
    <t>Cuadre horizontal AP1</t>
  </si>
  <si>
    <t>Entidad Empresarial: _____________________________________________               Código: ________________</t>
  </si>
  <si>
    <t>Cuadres por conceptos</t>
  </si>
  <si>
    <t>División del NAE en que clasifica: INVESTIGACIÓN Y DESARROLLO DE LAS CIENCIAS NATURALES Y  LA TECNOLOGÍA                                                          Código: 8010</t>
  </si>
  <si>
    <t>Conceptos y elementos</t>
  </si>
  <si>
    <t>Órgano, Organismo u OSDE: Ministerio de Educación Superior                                   Código: 223.0.223</t>
  </si>
  <si>
    <r>
      <rPr>
        <b/>
        <sz val="12"/>
        <color indexed="8"/>
        <rFont val="Arial Narrow"/>
        <family val="2"/>
      </rPr>
      <t>(Esta programación se ha concebido sobre la base de lo normado en la Resolución 497/2016)</t>
    </r>
    <r>
      <rPr>
        <sz val="12"/>
        <color indexed="8"/>
        <rFont val="Arial Narrow"/>
        <family val="2"/>
      </rPr>
      <t xml:space="preserve">                                                                                                                         </t>
    </r>
  </si>
  <si>
    <t>CHEQUEO</t>
  </si>
  <si>
    <t>Fila</t>
  </si>
  <si>
    <t>Conceptos</t>
  </si>
  <si>
    <t>Enero</t>
  </si>
  <si>
    <t>Febrero</t>
  </si>
  <si>
    <t>Marzo</t>
  </si>
  <si>
    <t>Mayo</t>
  </si>
  <si>
    <t>CIFRAS DIRECTIVAS</t>
  </si>
  <si>
    <t>DIFERENCIAS</t>
  </si>
  <si>
    <t>VENTAS</t>
  </si>
  <si>
    <t>(MÁS): INGRESOS POR EXPORTACIÓN DE BIENES</t>
  </si>
  <si>
    <t>INGRRESOS POR EXPORTACIÓN DE SERVICIOS</t>
  </si>
  <si>
    <t>SUBVENCIONES</t>
  </si>
  <si>
    <t>Menos: Devoluciones y rebajas en ventas</t>
  </si>
  <si>
    <t xml:space="preserve">          Impuestos sobre las ventas</t>
  </si>
  <si>
    <t>Ventas Netas</t>
  </si>
  <si>
    <t>Menos: Costo de ventas</t>
  </si>
  <si>
    <t xml:space="preserve">             Costo por exportación de servicios</t>
  </si>
  <si>
    <t>Utilidad o pérdida en ventas brutas</t>
  </si>
  <si>
    <t>Menos: Gastos de Distribución y Ventas</t>
  </si>
  <si>
    <t xml:space="preserve">Utilidad o pérdida neta en ventas </t>
  </si>
  <si>
    <t>Menos: Gastos generales y de administración</t>
  </si>
  <si>
    <t xml:space="preserve">              Gasto de operación</t>
  </si>
  <si>
    <t xml:space="preserve">              Gasto de administración</t>
  </si>
  <si>
    <t>Utilidad o pérdida en operaciones</t>
  </si>
  <si>
    <t>Menos: Gastos de proyectos</t>
  </si>
  <si>
    <t>Gastos Financieros</t>
  </si>
  <si>
    <t>Gastos por Pérdidas</t>
  </si>
  <si>
    <t>Gastos por Pérdidas - Desastres</t>
  </si>
  <si>
    <t>Gastos por faltantes de bienes</t>
  </si>
  <si>
    <t>Otros Impuestos, Tasas y Contribuciones</t>
  </si>
  <si>
    <t>Otros gastos</t>
  </si>
  <si>
    <t>Gastos de eventos</t>
  </si>
  <si>
    <t>Gastos de recuperación de Desastres</t>
  </si>
  <si>
    <t>(MÁS): INGRESOS FINANCIEROS</t>
  </si>
  <si>
    <t>INGRESOS POR SOBRANTES DE BIENES</t>
  </si>
  <si>
    <t>OTROS INGRESOS</t>
  </si>
  <si>
    <t>INGRESOS POR DONACIONES RECIBIDAS</t>
  </si>
  <si>
    <t>Uilidad o pérdida antes de impuestos</t>
  </si>
  <si>
    <t>TOTAL DE GASTOS CORRIENTES UPTE</t>
  </si>
  <si>
    <t>Impuesto Utilización Fuerza de Trabajo</t>
  </si>
  <si>
    <t>Otros Impuestos y Derechos</t>
  </si>
  <si>
    <t>Contribución a la Seguridad Social</t>
  </si>
  <si>
    <t xml:space="preserve">    De ello: Contribución a la seguridad social</t>
  </si>
  <si>
    <t xml:space="preserve"> Prestación Seguridad Social Corto Plazo</t>
  </si>
  <si>
    <t xml:space="preserve">Gastos Corrientes de la Entidad   </t>
  </si>
  <si>
    <t>11-Materias primas y materiales</t>
  </si>
  <si>
    <t xml:space="preserve">01-Alimento </t>
  </si>
  <si>
    <t>02-Materiales para la Construcción</t>
  </si>
  <si>
    <t>03-Vestuario y Lencería</t>
  </si>
  <si>
    <t xml:space="preserve">04-Materiales para la Enseñanza </t>
  </si>
  <si>
    <t xml:space="preserve">05-Medicamentos y Materiales Afines </t>
  </si>
  <si>
    <t>06-Materiales y Artículos de Consumo</t>
  </si>
  <si>
    <t>07-Libros y Revistas</t>
  </si>
  <si>
    <t xml:space="preserve">08-Útiles y Herramientas </t>
  </si>
  <si>
    <t>09-Partes y Piezas de Repuestos</t>
  </si>
  <si>
    <t>10-Otros Inventarios</t>
  </si>
  <si>
    <t>30-Combustibles y Lubricantes</t>
  </si>
  <si>
    <t>01-Gas</t>
  </si>
  <si>
    <t>02-Combustibles</t>
  </si>
  <si>
    <t>03-Lubricantes y Aceites</t>
  </si>
  <si>
    <t>04-Leña</t>
  </si>
  <si>
    <t>05-Carbón</t>
  </si>
  <si>
    <t>40-Energía</t>
  </si>
  <si>
    <t>01-Energía eléctrica</t>
  </si>
  <si>
    <t>02-Otras formas de energía</t>
  </si>
  <si>
    <t>50-Gastos de Personal</t>
  </si>
  <si>
    <t>01-Salario total</t>
  </si>
  <si>
    <t xml:space="preserve">Salario </t>
  </si>
  <si>
    <t xml:space="preserve">              Pago adicional del Perf Empresarial</t>
  </si>
  <si>
    <t xml:space="preserve">              Otros pagos adicionales</t>
  </si>
  <si>
    <t xml:space="preserve">              Pago por resultado</t>
  </si>
  <si>
    <t xml:space="preserve">     02-Acumulación de vacaciones (9,09%)</t>
  </si>
  <si>
    <t>70-Depreciación y Amortización AFT y AFIT</t>
  </si>
  <si>
    <t>01-Depreciación Activos Fijos Tangibles</t>
  </si>
  <si>
    <t xml:space="preserve">02-Amortización de Activos Fijos Intangibles </t>
  </si>
  <si>
    <t>80-Otros gastos monetarios</t>
  </si>
  <si>
    <t>01-Viáticos</t>
  </si>
  <si>
    <t>02-Prestación a trabajadores</t>
  </si>
  <si>
    <t>03-Estipendio a estudiantes</t>
  </si>
  <si>
    <t xml:space="preserve">              04-Otros servicios de mantenimiento y reparaciones corrientes</t>
  </si>
  <si>
    <t>06-Otros Servicios Contratados</t>
  </si>
  <si>
    <t>07-Servicios Profesionales</t>
  </si>
  <si>
    <t>08-Otros Gastos</t>
  </si>
  <si>
    <t>10-Pagos a Organismos Internacionales</t>
  </si>
  <si>
    <t xml:space="preserve">              11-Reparación y mantenimiento de viales</t>
  </si>
  <si>
    <t xml:space="preserve">              12-Servicios de mant y reparación cosntruct</t>
  </si>
  <si>
    <t xml:space="preserve">              13-Finan para compra de mat construcción</t>
  </si>
  <si>
    <t>81-Gastos por importación de servicios</t>
  </si>
  <si>
    <t>82-Del Presupuesto de la Seguridad Social</t>
  </si>
  <si>
    <t>01-Pensiones a Corto Plazo</t>
  </si>
  <si>
    <t>02-Pensiones a Largo Plazo</t>
  </si>
  <si>
    <t>83-De la Asistencia Social</t>
  </si>
  <si>
    <t>01-Prestaciones en efectivo</t>
  </si>
  <si>
    <t>02-Prestaciones en especie</t>
  </si>
  <si>
    <t>03-Garantía de Ingresos</t>
  </si>
  <si>
    <t xml:space="preserve">84-Transferencias, Subsidios y Subvenciones </t>
  </si>
  <si>
    <t>01-Subvención por Pérdidas</t>
  </si>
  <si>
    <t>02-Subvención a Organizaciones y Asociaciones</t>
  </si>
  <si>
    <t>03Gastos específicos en Organizaciones y Asociaciones</t>
  </si>
  <si>
    <t>04-Financ. a la Exportación y Sustitución Importaciones</t>
  </si>
  <si>
    <t>05-Precios Minoristas Subsidiados</t>
  </si>
  <si>
    <t>06-Rebajas de Precios Minoristas</t>
  </si>
  <si>
    <t>10-Donaciones del Estado al exterior</t>
  </si>
  <si>
    <t>11-Compensaciones estatales</t>
  </si>
  <si>
    <t>12-Financiamiento de la Contribución Territorial</t>
  </si>
  <si>
    <t>13-Indemnizaciones de la Caja de Resarcimiento</t>
  </si>
  <si>
    <t>99-Otras Transferencias Corrientes</t>
  </si>
  <si>
    <t xml:space="preserve">90-Traspasos </t>
  </si>
  <si>
    <t>TOTAL DE GASTOS DE CAPITAL UPTE</t>
  </si>
  <si>
    <t>Plan de preparación de Inversiones</t>
  </si>
  <si>
    <t>Inversiones en proceso</t>
  </si>
  <si>
    <t xml:space="preserve">     Construcción y Montaje</t>
  </si>
  <si>
    <t xml:space="preserve">     Equipos</t>
  </si>
  <si>
    <t xml:space="preserve">     Otros Gastos</t>
  </si>
  <si>
    <t xml:space="preserve">     Fomentos</t>
  </si>
  <si>
    <t xml:space="preserve">     Fondos</t>
  </si>
  <si>
    <t xml:space="preserve">Compra de Activos Fijos Tangibles </t>
  </si>
  <si>
    <t>Adquisición de Activos Fijos Tangibles Nuevos</t>
  </si>
  <si>
    <t>Compra de Activos Fijos Tangibles en Uso</t>
  </si>
  <si>
    <t>Compra de Activos Fijos Intangibles</t>
  </si>
  <si>
    <t>Inversiones a largo plazo o permanentes</t>
  </si>
  <si>
    <t>APORTES AL PRESUPUESTO DEL ESTADO</t>
  </si>
  <si>
    <t xml:space="preserve">   Impuesto sobre Ventas</t>
  </si>
  <si>
    <t xml:space="preserve">   Impuesto sobre los Servicios Públicos</t>
  </si>
  <si>
    <t xml:space="preserve">   Aranceles de Aduana </t>
  </si>
  <si>
    <t xml:space="preserve">   Impuestos sobre las Utilidades</t>
  </si>
  <si>
    <t xml:space="preserve">   Impuesto sobre Ingresos Personales</t>
  </si>
  <si>
    <t xml:space="preserve">   Impuesto sobre los Recursos (Utilización de la Fuerza de trabajo)</t>
  </si>
  <si>
    <t xml:space="preserve">  Otros Impuestos (Otros impuestos, derechos y contribución territorial al Des. Local)</t>
  </si>
  <si>
    <t xml:space="preserve">   Contribuciones</t>
  </si>
  <si>
    <t xml:space="preserve">   Tasas</t>
  </si>
  <si>
    <t xml:space="preserve">   Ingresos no Tributarios</t>
  </si>
  <si>
    <t xml:space="preserve">   Rentas de la Propiedad (Dividendos y Aporte por rendimiento Inv. Estatal</t>
  </si>
  <si>
    <t xml:space="preserve">   Transferencias Corrientes</t>
  </si>
  <si>
    <t xml:space="preserve">   Ingresos de Operaciones</t>
  </si>
  <si>
    <t xml:space="preserve">   Recursos propios de Capital</t>
  </si>
  <si>
    <t xml:space="preserve">   Transferencias de Capital</t>
  </si>
  <si>
    <t xml:space="preserve">   Otros Recursos Financieros</t>
  </si>
  <si>
    <t xml:space="preserve">   Otros</t>
  </si>
  <si>
    <t>D</t>
  </si>
  <si>
    <t>M</t>
  </si>
  <si>
    <t>A</t>
  </si>
  <si>
    <t>APORTES NOTIFICADO</t>
  </si>
  <si>
    <t>Diferencia</t>
  </si>
  <si>
    <t>Total de Gastos corrientes</t>
  </si>
  <si>
    <t>Subvención</t>
  </si>
  <si>
    <t>Concepto</t>
  </si>
  <si>
    <t>E</t>
  </si>
  <si>
    <t>F</t>
  </si>
  <si>
    <t>J</t>
  </si>
  <si>
    <t>S</t>
  </si>
  <si>
    <t>O</t>
  </si>
  <si>
    <t>N</t>
  </si>
  <si>
    <t>Programado</t>
  </si>
  <si>
    <t>Notificado</t>
  </si>
  <si>
    <t>Transf. capital</t>
  </si>
  <si>
    <t xml:space="preserve">Inversiones </t>
  </si>
  <si>
    <t>Compra AFT</t>
  </si>
  <si>
    <t>descuadre</t>
  </si>
  <si>
    <t>CUADRES</t>
  </si>
  <si>
    <t>Abril</t>
  </si>
  <si>
    <t>Diferencias</t>
  </si>
  <si>
    <t>TOTAL DE GASTOS CORRIENTES</t>
  </si>
  <si>
    <t>Gastos Corrientes de la Entidad</t>
  </si>
  <si>
    <t>82-De la Asistencia Social</t>
  </si>
  <si>
    <t>11-Equipos de Protección Personal</t>
  </si>
  <si>
    <t xml:space="preserve">              14-Incentivo a la Natalidad</t>
  </si>
  <si>
    <t xml:space="preserve">              16-Remuneración por la participación en Proyectos CTI</t>
  </si>
  <si>
    <t xml:space="preserve">              17-Premios</t>
  </si>
  <si>
    <t xml:space="preserve">              01-Servicios prestados por no residentes a residentes</t>
  </si>
  <si>
    <t xml:space="preserve">              02-Viáticos internacionales</t>
  </si>
  <si>
    <t>14-Garantía Activada en el Presupuesto del Estado</t>
  </si>
  <si>
    <t>17-Financiamiento de programas y proyectos de CTI</t>
  </si>
  <si>
    <t>18-Subsidio Temporal al Productor</t>
  </si>
  <si>
    <r>
      <t xml:space="preserve">Año: </t>
    </r>
    <r>
      <rPr>
        <b/>
        <u/>
        <sz val="12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</si>
</sst>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#,##0.0_ ;\-#,##0.0\ "/>
    <numFmt numFmtId="166" formatCode="0.0"/>
    <numFmt numFmtId="167" formatCode="0.0000000_ "/>
    <numFmt numFmtId="168" formatCode="#,##0.0"/>
    <numFmt numFmtId="169" formatCode="#,##0.0000"/>
    <numFmt numFmtId="170" formatCode="0.0000"/>
    <numFmt numFmtId="171" formatCode="0.000"/>
    <numFmt numFmtId="172" formatCode="0.00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u/>
      <sz val="11"/>
      <color theme="1"/>
      <name val="Calibri"/>
      <family val="2"/>
      <scheme val="minor"/>
    </font>
    <font>
      <sz val="8"/>
      <name val="Times New Roman"/>
      <family val="1"/>
    </font>
    <font>
      <sz val="9"/>
      <name val="Arial"/>
      <family val="2"/>
    </font>
    <font>
      <sz val="9"/>
      <name val="Calibri"/>
      <family val="2"/>
    </font>
    <font>
      <sz val="11"/>
      <name val="Times New Roman"/>
      <family val="1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u/>
      <sz val="8.25"/>
      <color theme="10"/>
      <name val="Calibri"/>
      <family val="2"/>
    </font>
    <font>
      <u/>
      <sz val="12"/>
      <color theme="10"/>
      <name val="Arial Narrow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b/>
      <sz val="12"/>
      <color indexed="9"/>
      <name val="Arial Narrow"/>
      <family val="2"/>
    </font>
    <font>
      <b/>
      <sz val="12"/>
      <color theme="1"/>
      <name val="Arial Narrow"/>
      <family val="2"/>
    </font>
    <font>
      <b/>
      <u/>
      <sz val="12"/>
      <color rgb="FFFF0000"/>
      <name val="Arial Narrow"/>
      <family val="2"/>
    </font>
    <font>
      <b/>
      <sz val="12"/>
      <color indexed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" fillId="0" borderId="0">
      <protection locked="0"/>
    </xf>
    <xf numFmtId="0" fontId="1" fillId="0" borderId="0"/>
    <xf numFmtId="164" fontId="22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4" fontId="1" fillId="0" borderId="0" xfId="1" applyNumberFormat="1"/>
    <xf numFmtId="165" fontId="1" fillId="0" borderId="0" xfId="1" applyNumberFormat="1"/>
    <xf numFmtId="0" fontId="5" fillId="0" borderId="0" xfId="1" applyFont="1"/>
    <xf numFmtId="0" fontId="7" fillId="0" borderId="7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6" xfId="1" applyFont="1" applyBorder="1" applyAlignment="1">
      <alignment vertical="top" wrapText="1"/>
    </xf>
    <xf numFmtId="0" fontId="9" fillId="0" borderId="7" xfId="1" applyFont="1" applyBorder="1" applyAlignment="1">
      <alignment horizontal="center" vertical="top" wrapText="1"/>
    </xf>
    <xf numFmtId="4" fontId="9" fillId="0" borderId="7" xfId="1" applyNumberFormat="1" applyFont="1" applyBorder="1" applyAlignment="1">
      <alignment horizontal="center" wrapText="1"/>
    </xf>
    <xf numFmtId="4" fontId="10" fillId="0" borderId="0" xfId="0" applyNumberFormat="1" applyFont="1"/>
    <xf numFmtId="0" fontId="11" fillId="0" borderId="6" xfId="1" applyFont="1" applyBorder="1" applyAlignment="1">
      <alignment vertical="top" wrapText="1"/>
    </xf>
    <xf numFmtId="0" fontId="10" fillId="0" borderId="0" xfId="0" applyFont="1"/>
    <xf numFmtId="165" fontId="9" fillId="0" borderId="9" xfId="2" applyNumberFormat="1" applyFont="1" applyFill="1" applyBorder="1" applyAlignment="1" applyProtection="1">
      <alignment horizontal="center" vertical="top" wrapText="1"/>
      <protection locked="0"/>
    </xf>
    <xf numFmtId="2" fontId="10" fillId="0" borderId="0" xfId="0" applyNumberFormat="1" applyFont="1"/>
    <xf numFmtId="4" fontId="12" fillId="0" borderId="10" xfId="1" applyNumberFormat="1" applyFont="1" applyBorder="1" applyAlignment="1">
      <alignment horizontal="center"/>
    </xf>
    <xf numFmtId="4" fontId="12" fillId="0" borderId="1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4" fontId="12" fillId="0" borderId="8" xfId="1" applyNumberFormat="1" applyFont="1" applyBorder="1" applyAlignment="1">
      <alignment horizontal="center"/>
    </xf>
    <xf numFmtId="4" fontId="12" fillId="0" borderId="12" xfId="1" applyNumberFormat="1" applyFont="1" applyBorder="1" applyAlignment="1">
      <alignment horizontal="center"/>
    </xf>
    <xf numFmtId="4" fontId="12" fillId="0" borderId="6" xfId="1" applyNumberFormat="1" applyFont="1" applyBorder="1" applyAlignment="1">
      <alignment horizontal="center"/>
    </xf>
    <xf numFmtId="165" fontId="13" fillId="0" borderId="9" xfId="2" applyNumberFormat="1" applyFont="1" applyFill="1" applyBorder="1" applyProtection="1">
      <protection locked="0"/>
    </xf>
    <xf numFmtId="166" fontId="13" fillId="0" borderId="9" xfId="2" applyNumberFormat="1" applyFont="1" applyFill="1" applyBorder="1" applyProtection="1">
      <protection locked="0"/>
    </xf>
    <xf numFmtId="4" fontId="12" fillId="0" borderId="2" xfId="1" applyNumberFormat="1" applyFont="1" applyBorder="1"/>
    <xf numFmtId="4" fontId="12" fillId="0" borderId="8" xfId="1" applyNumberFormat="1" applyFont="1" applyBorder="1"/>
    <xf numFmtId="4" fontId="12" fillId="0" borderId="3" xfId="1" applyNumberFormat="1" applyFont="1" applyBorder="1"/>
    <xf numFmtId="4" fontId="9" fillId="0" borderId="5" xfId="1" applyNumberFormat="1" applyFont="1" applyBorder="1" applyAlignment="1">
      <alignment horizontal="center" wrapText="1"/>
    </xf>
    <xf numFmtId="4" fontId="12" fillId="0" borderId="13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top" wrapText="1"/>
    </xf>
    <xf numFmtId="0" fontId="14" fillId="0" borderId="5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16" fillId="2" borderId="0" xfId="0" applyFont="1" applyFill="1"/>
    <xf numFmtId="0" fontId="16" fillId="2" borderId="17" xfId="0" applyFont="1" applyFill="1" applyBorder="1"/>
    <xf numFmtId="0" fontId="16" fillId="2" borderId="18" xfId="0" applyFont="1" applyFill="1" applyBorder="1"/>
    <xf numFmtId="166" fontId="16" fillId="2" borderId="9" xfId="0" applyNumberFormat="1" applyFont="1" applyFill="1" applyBorder="1"/>
    <xf numFmtId="0" fontId="15" fillId="0" borderId="0" xfId="0" applyFont="1"/>
    <xf numFmtId="0" fontId="18" fillId="2" borderId="0" xfId="3" applyFont="1" applyFill="1" applyAlignment="1" applyProtection="1"/>
    <xf numFmtId="49" fontId="19" fillId="2" borderId="0" xfId="0" applyNumberFormat="1" applyFont="1" applyFill="1"/>
    <xf numFmtId="0" fontId="19" fillId="2" borderId="0" xfId="0" applyFont="1" applyFill="1"/>
    <xf numFmtId="0" fontId="20" fillId="2" borderId="0" xfId="0" applyFont="1" applyFill="1" applyAlignment="1">
      <alignment horizontal="left"/>
    </xf>
    <xf numFmtId="166" fontId="16" fillId="2" borderId="8" xfId="0" applyNumberFormat="1" applyFont="1" applyFill="1" applyBorder="1"/>
    <xf numFmtId="0" fontId="16" fillId="0" borderId="0" xfId="0" applyFont="1"/>
    <xf numFmtId="166" fontId="16" fillId="2" borderId="0" xfId="0" applyNumberFormat="1" applyFont="1" applyFill="1"/>
    <xf numFmtId="0" fontId="20" fillId="2" borderId="9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67" fontId="16" fillId="0" borderId="20" xfId="0" applyNumberFormat="1" applyFont="1" applyBorder="1" applyAlignment="1">
      <alignment horizontal="center" vertical="top" wrapText="1"/>
    </xf>
    <xf numFmtId="167" fontId="16" fillId="0" borderId="20" xfId="0" applyNumberFormat="1" applyFont="1" applyBorder="1" applyAlignment="1">
      <alignment horizontal="center"/>
    </xf>
    <xf numFmtId="167" fontId="16" fillId="0" borderId="21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168" fontId="19" fillId="3" borderId="9" xfId="4" applyNumberFormat="1" applyFont="1" applyFill="1" applyBorder="1" applyAlignment="1" applyProtection="1">
      <alignment horizontal="center" vertical="top" wrapText="1"/>
    </xf>
    <xf numFmtId="169" fontId="19" fillId="3" borderId="9" xfId="5" applyNumberFormat="1" applyFont="1" applyFill="1" applyBorder="1" applyAlignment="1" applyProtection="1">
      <alignment horizontal="right" vertical="top" wrapText="1"/>
    </xf>
    <xf numFmtId="169" fontId="16" fillId="0" borderId="9" xfId="6" applyNumberFormat="1" applyFont="1" applyFill="1" applyBorder="1" applyAlignment="1" applyProtection="1">
      <alignment horizontal="right" vertical="top" wrapText="1"/>
    </xf>
    <xf numFmtId="169" fontId="16" fillId="0" borderId="9" xfId="6" applyNumberFormat="1" applyFont="1" applyFill="1" applyBorder="1" applyAlignment="1" applyProtection="1">
      <alignment horizontal="right"/>
      <protection locked="0"/>
    </xf>
    <xf numFmtId="166" fontId="23" fillId="4" borderId="9" xfId="0" applyNumberFormat="1" applyFont="1" applyFill="1" applyBorder="1" applyAlignment="1">
      <alignment horizontal="center"/>
    </xf>
    <xf numFmtId="170" fontId="19" fillId="3" borderId="9" xfId="4" applyNumberFormat="1" applyFont="1" applyFill="1" applyBorder="1" applyAlignment="1" applyProtection="1">
      <alignment horizontal="center" vertical="top" wrapText="1"/>
    </xf>
    <xf numFmtId="170" fontId="19" fillId="3" borderId="9" xfId="7" applyNumberFormat="1" applyFont="1" applyFill="1" applyBorder="1" applyAlignment="1" applyProtection="1">
      <alignment horizontal="center" vertical="top" wrapText="1"/>
    </xf>
    <xf numFmtId="166" fontId="15" fillId="0" borderId="0" xfId="0" applyNumberFormat="1" applyFont="1"/>
    <xf numFmtId="169" fontId="16" fillId="0" borderId="9" xfId="6" applyNumberFormat="1" applyFont="1" applyFill="1" applyBorder="1" applyAlignment="1" applyProtection="1">
      <alignment horizontal="right" vertical="top" wrapText="1"/>
      <protection locked="0"/>
    </xf>
    <xf numFmtId="0" fontId="16" fillId="0" borderId="9" xfId="0" applyFont="1" applyBorder="1" applyAlignment="1">
      <alignment horizontal="left"/>
    </xf>
    <xf numFmtId="169" fontId="20" fillId="5" borderId="9" xfId="6" applyNumberFormat="1" applyFont="1" applyFill="1" applyBorder="1" applyAlignment="1" applyProtection="1">
      <alignment horizontal="right" vertical="top" wrapText="1"/>
    </xf>
    <xf numFmtId="171" fontId="15" fillId="0" borderId="0" xfId="0" applyNumberFormat="1" applyFont="1"/>
    <xf numFmtId="169" fontId="16" fillId="6" borderId="9" xfId="6" applyNumberFormat="1" applyFont="1" applyFill="1" applyBorder="1" applyAlignment="1" applyProtection="1">
      <alignment horizontal="right" vertical="top" wrapText="1"/>
    </xf>
    <xf numFmtId="169" fontId="19" fillId="5" borderId="9" xfId="6" applyNumberFormat="1" applyFont="1" applyFill="1" applyBorder="1" applyAlignment="1" applyProtection="1">
      <alignment horizontal="right" vertical="top" wrapText="1"/>
    </xf>
    <xf numFmtId="171" fontId="24" fillId="0" borderId="0" xfId="0" applyNumberFormat="1" applyFont="1"/>
    <xf numFmtId="169" fontId="16" fillId="0" borderId="9" xfId="6" applyNumberFormat="1" applyFont="1" applyFill="1" applyBorder="1" applyAlignment="1" applyProtection="1">
      <alignment horizontal="right" vertical="top"/>
    </xf>
    <xf numFmtId="0" fontId="21" fillId="0" borderId="9" xfId="0" applyFont="1" applyBorder="1" applyAlignment="1">
      <alignment horizontal="left"/>
    </xf>
    <xf numFmtId="4" fontId="15" fillId="0" borderId="0" xfId="0" applyNumberFormat="1" applyFont="1"/>
    <xf numFmtId="169" fontId="15" fillId="0" borderId="0" xfId="0" applyNumberFormat="1" applyFont="1"/>
    <xf numFmtId="0" fontId="21" fillId="0" borderId="9" xfId="0" applyFont="1" applyBorder="1" applyAlignment="1">
      <alignment horizontal="left" indent="6"/>
    </xf>
    <xf numFmtId="168" fontId="20" fillId="3" borderId="9" xfId="4" applyNumberFormat="1" applyFont="1" applyFill="1" applyBorder="1" applyAlignment="1" applyProtection="1">
      <alignment horizontal="center" vertical="top" wrapText="1"/>
    </xf>
    <xf numFmtId="0" fontId="20" fillId="0" borderId="9" xfId="0" applyFont="1" applyBorder="1" applyAlignment="1">
      <alignment horizontal="left"/>
    </xf>
    <xf numFmtId="169" fontId="25" fillId="0" borderId="0" xfId="0" applyNumberFormat="1" applyFont="1"/>
    <xf numFmtId="169" fontId="20" fillId="5" borderId="9" xfId="8" applyNumberFormat="1" applyFont="1" applyFill="1" applyBorder="1" applyAlignment="1" applyProtection="1">
      <alignment horizontal="right"/>
    </xf>
    <xf numFmtId="168" fontId="25" fillId="0" borderId="0" xfId="0" applyNumberFormat="1" applyFont="1"/>
    <xf numFmtId="0" fontId="21" fillId="0" borderId="9" xfId="0" applyFont="1" applyBorder="1"/>
    <xf numFmtId="0" fontId="21" fillId="0" borderId="9" xfId="0" applyFont="1" applyBorder="1" applyAlignment="1">
      <alignment horizontal="left" indent="2"/>
    </xf>
    <xf numFmtId="0" fontId="21" fillId="0" borderId="24" xfId="1" applyFont="1" applyBorder="1" applyAlignment="1">
      <alignment horizontal="left" indent="9"/>
    </xf>
    <xf numFmtId="0" fontId="20" fillId="0" borderId="9" xfId="0" applyFont="1" applyBorder="1"/>
    <xf numFmtId="0" fontId="21" fillId="0" borderId="9" xfId="1" applyFont="1" applyBorder="1" applyAlignment="1">
      <alignment horizontal="left" indent="2"/>
    </xf>
    <xf numFmtId="169" fontId="16" fillId="0" borderId="9" xfId="5" applyNumberFormat="1" applyFont="1" applyFill="1" applyBorder="1" applyProtection="1"/>
    <xf numFmtId="169" fontId="19" fillId="5" borderId="9" xfId="6" applyNumberFormat="1" applyFont="1" applyFill="1" applyBorder="1" applyAlignment="1" applyProtection="1">
      <alignment horizontal="right"/>
      <protection locked="0"/>
    </xf>
    <xf numFmtId="169" fontId="16" fillId="6" borderId="9" xfId="6" applyNumberFormat="1" applyFont="1" applyFill="1" applyBorder="1" applyAlignment="1" applyProtection="1">
      <alignment horizontal="right"/>
    </xf>
    <xf numFmtId="169" fontId="16" fillId="0" borderId="9" xfId="6" applyNumberFormat="1" applyFont="1" applyFill="1" applyBorder="1" applyAlignment="1" applyProtection="1">
      <alignment horizontal="right"/>
    </xf>
    <xf numFmtId="0" fontId="21" fillId="0" borderId="9" xfId="1" applyFont="1" applyBorder="1" applyAlignment="1">
      <alignment horizontal="left" indent="3"/>
    </xf>
    <xf numFmtId="0" fontId="21" fillId="0" borderId="9" xfId="1" applyFont="1" applyBorder="1" applyAlignment="1">
      <alignment horizontal="left" indent="6"/>
    </xf>
    <xf numFmtId="169" fontId="21" fillId="0" borderId="9" xfId="6" applyNumberFormat="1" applyFont="1" applyBorder="1" applyAlignment="1" applyProtection="1">
      <alignment horizontal="right"/>
      <protection locked="0"/>
    </xf>
    <xf numFmtId="169" fontId="21" fillId="0" borderId="9" xfId="6" applyNumberFormat="1" applyFont="1" applyBorder="1" applyAlignment="1" applyProtection="1">
      <alignment horizontal="right"/>
    </xf>
    <xf numFmtId="0" fontId="15" fillId="2" borderId="0" xfId="0" applyFont="1" applyFill="1"/>
    <xf numFmtId="169" fontId="19" fillId="3" borderId="9" xfId="4" applyNumberFormat="1" applyFont="1" applyFill="1" applyBorder="1" applyAlignment="1" applyProtection="1">
      <alignment horizontal="right" vertical="top" wrapText="1"/>
    </xf>
    <xf numFmtId="0" fontId="16" fillId="0" borderId="25" xfId="0" applyFont="1" applyBorder="1" applyAlignment="1">
      <alignment horizontal="left" wrapText="1"/>
    </xf>
    <xf numFmtId="169" fontId="16" fillId="7" borderId="9" xfId="6" applyNumberFormat="1" applyFont="1" applyFill="1" applyBorder="1" applyAlignment="1" applyProtection="1">
      <alignment horizontal="right"/>
    </xf>
    <xf numFmtId="167" fontId="16" fillId="0" borderId="9" xfId="0" applyNumberFormat="1" applyFont="1" applyBorder="1" applyAlignment="1">
      <alignment horizontal="center" vertical="justify"/>
    </xf>
    <xf numFmtId="167" fontId="16" fillId="0" borderId="23" xfId="0" applyNumberFormat="1" applyFont="1" applyBorder="1" applyAlignment="1">
      <alignment horizontal="center"/>
    </xf>
    <xf numFmtId="0" fontId="16" fillId="0" borderId="26" xfId="0" applyFont="1" applyBorder="1" applyAlignment="1">
      <alignment horizontal="center" vertical="justify"/>
    </xf>
    <xf numFmtId="166" fontId="19" fillId="0" borderId="0" xfId="0" applyNumberFormat="1" applyFont="1" applyAlignment="1">
      <alignment horizontal="center"/>
    </xf>
    <xf numFmtId="0" fontId="19" fillId="2" borderId="0" xfId="0" applyFont="1" applyFill="1" applyAlignment="1">
      <alignment horizontal="center"/>
    </xf>
    <xf numFmtId="0" fontId="21" fillId="2" borderId="0" xfId="0" applyFont="1" applyFill="1"/>
    <xf numFmtId="0" fontId="19" fillId="2" borderId="0" xfId="0" applyFont="1" applyFill="1" applyAlignment="1">
      <alignment horizontal="right"/>
    </xf>
    <xf numFmtId="169" fontId="16" fillId="0" borderId="8" xfId="0" applyNumberFormat="1" applyFont="1" applyBorder="1"/>
    <xf numFmtId="171" fontId="16" fillId="2" borderId="0" xfId="0" applyNumberFormat="1" applyFont="1" applyFill="1"/>
    <xf numFmtId="169" fontId="19" fillId="2" borderId="0" xfId="0" applyNumberFormat="1" applyFont="1" applyFill="1" applyAlignment="1">
      <alignment horizontal="center"/>
    </xf>
    <xf numFmtId="169" fontId="16" fillId="2" borderId="0" xfId="0" applyNumberFormat="1" applyFont="1" applyFill="1"/>
    <xf numFmtId="0" fontId="19" fillId="0" borderId="0" xfId="0" applyFont="1" applyAlignment="1">
      <alignment horizontal="center"/>
    </xf>
    <xf numFmtId="166" fontId="19" fillId="0" borderId="0" xfId="0" applyNumberFormat="1" applyFont="1" applyAlignment="1">
      <alignment horizontal="left"/>
    </xf>
    <xf numFmtId="169" fontId="16" fillId="0" borderId="0" xfId="0" applyNumberFormat="1" applyFont="1"/>
    <xf numFmtId="172" fontId="16" fillId="0" borderId="0" xfId="0" applyNumberFormat="1" applyFont="1"/>
    <xf numFmtId="0" fontId="19" fillId="0" borderId="0" xfId="0" applyFont="1" applyAlignment="1">
      <alignment horizontal="right"/>
    </xf>
    <xf numFmtId="168" fontId="16" fillId="0" borderId="0" xfId="0" applyNumberFormat="1" applyFont="1"/>
    <xf numFmtId="0" fontId="19" fillId="2" borderId="9" xfId="0" applyFont="1" applyFill="1" applyBorder="1" applyAlignment="1">
      <alignment horizontal="center"/>
    </xf>
    <xf numFmtId="0" fontId="26" fillId="2" borderId="19" xfId="0" applyFont="1" applyFill="1" applyBorder="1" applyAlignment="1">
      <alignment horizontal="center"/>
    </xf>
    <xf numFmtId="0" fontId="26" fillId="2" borderId="20" xfId="0" applyFont="1" applyFill="1" applyBorder="1" applyAlignment="1">
      <alignment horizontal="center"/>
    </xf>
    <xf numFmtId="0" fontId="26" fillId="2" borderId="27" xfId="0" applyFont="1" applyFill="1" applyBorder="1" applyAlignment="1">
      <alignment horizontal="center"/>
    </xf>
    <xf numFmtId="0" fontId="26" fillId="2" borderId="0" xfId="0" applyFont="1" applyFill="1"/>
    <xf numFmtId="170" fontId="19" fillId="0" borderId="9" xfId="0" applyNumberFormat="1" applyFont="1" applyBorder="1" applyAlignment="1">
      <alignment horizontal="center"/>
    </xf>
    <xf numFmtId="170" fontId="16" fillId="2" borderId="22" xfId="0" applyNumberFormat="1" applyFont="1" applyFill="1" applyBorder="1"/>
    <xf numFmtId="170" fontId="16" fillId="2" borderId="9" xfId="0" applyNumberFormat="1" applyFont="1" applyFill="1" applyBorder="1"/>
    <xf numFmtId="170" fontId="23" fillId="4" borderId="23" xfId="0" applyNumberFormat="1" applyFont="1" applyFill="1" applyBorder="1"/>
    <xf numFmtId="166" fontId="19" fillId="2" borderId="0" xfId="0" applyNumberFormat="1" applyFont="1" applyFill="1" applyAlignment="1">
      <alignment horizontal="center"/>
    </xf>
    <xf numFmtId="170" fontId="16" fillId="2" borderId="28" xfId="0" applyNumberFormat="1" applyFont="1" applyFill="1" applyBorder="1"/>
    <xf numFmtId="170" fontId="16" fillId="2" borderId="26" xfId="0" applyNumberFormat="1" applyFont="1" applyFill="1" applyBorder="1"/>
    <xf numFmtId="170" fontId="23" fillId="4" borderId="29" xfId="0" applyNumberFormat="1" applyFont="1" applyFill="1" applyBorder="1"/>
    <xf numFmtId="167" fontId="16" fillId="2" borderId="0" xfId="0" applyNumberFormat="1" applyFont="1" applyFill="1"/>
    <xf numFmtId="170" fontId="26" fillId="0" borderId="8" xfId="0" applyNumberFormat="1" applyFont="1" applyBorder="1" applyAlignment="1">
      <alignment horizontal="center"/>
    </xf>
    <xf numFmtId="0" fontId="26" fillId="0" borderId="0" xfId="0" applyFont="1"/>
    <xf numFmtId="166" fontId="16" fillId="0" borderId="0" xfId="0" applyNumberFormat="1" applyFont="1"/>
    <xf numFmtId="166" fontId="26" fillId="0" borderId="0" xfId="0" applyNumberFormat="1" applyFont="1"/>
    <xf numFmtId="169" fontId="26" fillId="0" borderId="0" xfId="0" applyNumberFormat="1" applyFont="1"/>
    <xf numFmtId="169" fontId="20" fillId="5" borderId="30" xfId="9" applyNumberFormat="1" applyFont="1" applyFill="1" applyBorder="1" applyAlignment="1">
      <alignment horizontal="right"/>
    </xf>
    <xf numFmtId="169" fontId="20" fillId="0" borderId="30" xfId="9" applyNumberFormat="1" applyFont="1" applyFill="1" applyBorder="1" applyAlignment="1">
      <alignment horizontal="right"/>
    </xf>
    <xf numFmtId="169" fontId="21" fillId="0" borderId="30" xfId="9" applyNumberFormat="1" applyFont="1" applyFill="1" applyBorder="1" applyAlignment="1">
      <alignment horizontal="right"/>
    </xf>
    <xf numFmtId="166" fontId="23" fillId="4" borderId="31" xfId="1" applyNumberFormat="1" applyFont="1" applyFill="1" applyBorder="1" applyAlignment="1">
      <alignment horizontal="center"/>
    </xf>
    <xf numFmtId="169" fontId="19" fillId="5" borderId="30" xfId="10" applyNumberFormat="1" applyFont="1" applyFill="1" applyBorder="1" applyAlignment="1" applyProtection="1">
      <alignment horizontal="right" vertical="top" wrapText="1"/>
    </xf>
    <xf numFmtId="169" fontId="21" fillId="0" borderId="30" xfId="10" applyNumberFormat="1" applyFont="1" applyBorder="1" applyAlignment="1" applyProtection="1">
      <alignment horizontal="right"/>
    </xf>
    <xf numFmtId="169" fontId="21" fillId="6" borderId="9" xfId="8" applyNumberFormat="1" applyFont="1" applyFill="1" applyBorder="1" applyAlignment="1" applyProtection="1">
      <alignment horizontal="right"/>
    </xf>
    <xf numFmtId="169" fontId="20" fillId="8" borderId="9" xfId="6" applyNumberFormat="1" applyFont="1" applyFill="1" applyBorder="1" applyAlignment="1" applyProtection="1">
      <alignment horizontal="right"/>
      <protection locked="0"/>
    </xf>
    <xf numFmtId="0" fontId="21" fillId="6" borderId="30" xfId="1" applyFont="1" applyFill="1" applyBorder="1" applyAlignment="1">
      <alignment horizontal="left" indent="2"/>
    </xf>
    <xf numFmtId="0" fontId="20" fillId="6" borderId="9" xfId="0" applyFont="1" applyFill="1" applyBorder="1"/>
    <xf numFmtId="0" fontId="24" fillId="0" borderId="0" xfId="0" applyFont="1"/>
    <xf numFmtId="0" fontId="21" fillId="6" borderId="30" xfId="0" applyFont="1" applyFill="1" applyBorder="1" applyAlignment="1">
      <alignment horizontal="left" indent="6"/>
    </xf>
    <xf numFmtId="0" fontId="21" fillId="6" borderId="30" xfId="0" applyFont="1" applyFill="1" applyBorder="1"/>
    <xf numFmtId="0" fontId="6" fillId="0" borderId="2" xfId="1" applyFont="1" applyBorder="1" applyAlignment="1">
      <alignment vertical="top" wrapText="1"/>
    </xf>
    <xf numFmtId="0" fontId="6" fillId="0" borderId="3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6" fillId="0" borderId="14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15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16" xfId="1" applyFont="1" applyBorder="1" applyAlignment="1">
      <alignment vertical="top" wrapText="1"/>
    </xf>
    <xf numFmtId="0" fontId="6" fillId="0" borderId="12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14" fillId="0" borderId="2" xfId="1" applyFont="1" applyBorder="1" applyAlignment="1">
      <alignment vertical="top" wrapText="1"/>
    </xf>
    <xf numFmtId="0" fontId="14" fillId="0" borderId="3" xfId="1" applyFont="1" applyBorder="1" applyAlignment="1">
      <alignment vertical="top" wrapText="1"/>
    </xf>
    <xf numFmtId="0" fontId="14" fillId="0" borderId="5" xfId="1" applyFont="1" applyBorder="1" applyAlignment="1">
      <alignment vertical="top" wrapText="1"/>
    </xf>
    <xf numFmtId="0" fontId="7" fillId="0" borderId="1" xfId="1" applyFont="1" applyBorder="1" applyAlignment="1">
      <alignment horizontal="center" wrapText="1"/>
    </xf>
    <xf numFmtId="0" fontId="7" fillId="0" borderId="6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9" fillId="0" borderId="14" xfId="1" applyFont="1" applyBorder="1" applyAlignment="1">
      <alignment vertical="top" wrapText="1"/>
    </xf>
    <xf numFmtId="0" fontId="9" fillId="0" borderId="4" xfId="1" applyFont="1" applyBorder="1" applyAlignment="1">
      <alignment vertical="top" wrapText="1"/>
    </xf>
    <xf numFmtId="0" fontId="9" fillId="0" borderId="15" xfId="1" applyFont="1" applyBorder="1" applyAlignment="1">
      <alignment vertical="top" wrapText="1"/>
    </xf>
    <xf numFmtId="0" fontId="15" fillId="0" borderId="0" xfId="0" applyFont="1"/>
    <xf numFmtId="0" fontId="15" fillId="0" borderId="9" xfId="0" applyFont="1" applyBorder="1" applyAlignment="1">
      <alignment horizontal="left" vertical="center"/>
    </xf>
  </cellXfs>
  <cellStyles count="11">
    <cellStyle name="Comma 3 2 2" xfId="10"/>
    <cellStyle name="Hyperlink 2 3" xfId="3"/>
    <cellStyle name="Millares 10 10 2" xfId="4"/>
    <cellStyle name="Millares 10 10 2 2" xfId="5"/>
    <cellStyle name="Millares 15" xfId="7"/>
    <cellStyle name="Millares 2 2 4" xfId="6"/>
    <cellStyle name="Millares 3 3" xfId="2"/>
    <cellStyle name="Normal" xfId="0" builtinId="0"/>
    <cellStyle name="Normal 2" xfId="1"/>
    <cellStyle name="Normal 2 10" xfId="9"/>
    <cellStyle name="Normal 2 10 2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oserver\Usuarios\Eduardo\easb\Personal\plan2004\plan%202004\plan%20econ\nivel%20act%20pregr%20y%20posgr%20para%20acc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CEDIMIENTOS%20DE%20PRESUPUESTO%20DP%20MES/01.2023-%20MES-PROG.%20CIERRE%20%202023-JAV%20%20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ESUPUESTO%202021\PROGRAMACION%20DICIEMBRE\11-PROG.%20CIERRE%20DICIEMBRE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1.2023-%20MES-PROG.%20CIERRE%20%202023-JAV%20%20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$%20%20Aalmaguer\PRESUPUESTO\2022\3-Programaciones\08.22\08-PROG.%20CIERRE%20AGOSTO%202022%20-AGG%20-%2012.09.2022%205.37pm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grado (2)"/>
      <sheetName val="posgrado (2)"/>
      <sheetName val="Hoja1"/>
      <sheetName val="pregrado"/>
      <sheetName val="posgrado"/>
      <sheetName val="pregrado_(2)"/>
      <sheetName val="posgrado_(2)"/>
    </sheetNames>
    <sheetDataSet>
      <sheetData sheetId="0"/>
      <sheetData sheetId="1"/>
      <sheetData sheetId="2" refreshError="1">
        <row r="7">
          <cell r="B7" t="str">
            <v xml:space="preserve">   anter</v>
          </cell>
          <cell r="C7" t="str">
            <v xml:space="preserve">   actual</v>
          </cell>
          <cell r="D7" t="str">
            <v xml:space="preserve">   prox</v>
          </cell>
          <cell r="E7" t="str">
            <v xml:space="preserve">   anter</v>
          </cell>
          <cell r="F7" t="str">
            <v xml:space="preserve">   actual</v>
          </cell>
          <cell r="G7" t="str">
            <v xml:space="preserve">   prox</v>
          </cell>
          <cell r="H7" t="str">
            <v xml:space="preserve">   anter</v>
          </cell>
          <cell r="I7" t="str">
            <v xml:space="preserve">   actual</v>
          </cell>
          <cell r="J7" t="str">
            <v xml:space="preserve">   prox</v>
          </cell>
          <cell r="K7" t="str">
            <v xml:space="preserve">   anter</v>
          </cell>
          <cell r="L7" t="str">
            <v xml:space="preserve">   actual</v>
          </cell>
          <cell r="M7" t="str">
            <v xml:space="preserve">   prox</v>
          </cell>
          <cell r="N7" t="str">
            <v xml:space="preserve">   anter</v>
          </cell>
          <cell r="O7" t="str">
            <v xml:space="preserve">   actual</v>
          </cell>
          <cell r="P7" t="str">
            <v xml:space="preserve">   prox</v>
          </cell>
          <cell r="Q7" t="str">
            <v xml:space="preserve">   anter</v>
          </cell>
          <cell r="R7" t="str">
            <v xml:space="preserve">   actual</v>
          </cell>
          <cell r="S7" t="str">
            <v xml:space="preserve">   prox</v>
          </cell>
          <cell r="T7" t="str">
            <v xml:space="preserve">   anter</v>
          </cell>
          <cell r="U7" t="str">
            <v xml:space="preserve">   actual</v>
          </cell>
          <cell r="V7" t="str">
            <v xml:space="preserve">   prox</v>
          </cell>
          <cell r="W7" t="str">
            <v xml:space="preserve">   anter</v>
          </cell>
          <cell r="X7" t="str">
            <v xml:space="preserve">   actual</v>
          </cell>
          <cell r="Y7" t="str">
            <v xml:space="preserve">   prox</v>
          </cell>
          <cell r="Z7" t="str">
            <v xml:space="preserve">   anter</v>
          </cell>
          <cell r="AA7" t="str">
            <v xml:space="preserve">   actual</v>
          </cell>
          <cell r="AB7" t="str">
            <v xml:space="preserve">   prox</v>
          </cell>
          <cell r="AC7" t="str">
            <v xml:space="preserve">   anter</v>
          </cell>
          <cell r="AD7" t="str">
            <v xml:space="preserve">   actual</v>
          </cell>
          <cell r="AE7" t="str">
            <v xml:space="preserve">   prox</v>
          </cell>
          <cell r="AF7" t="str">
            <v xml:space="preserve">   anter</v>
          </cell>
          <cell r="AG7" t="str">
            <v xml:space="preserve">   actual</v>
          </cell>
          <cell r="AH7" t="str">
            <v xml:space="preserve">   prox</v>
          </cell>
          <cell r="AI7" t="str">
            <v xml:space="preserve">   anter</v>
          </cell>
          <cell r="AJ7" t="str">
            <v xml:space="preserve">   actual</v>
          </cell>
          <cell r="AK7" t="str">
            <v xml:space="preserve">   prox</v>
          </cell>
          <cell r="AL7" t="str">
            <v xml:space="preserve">   anter</v>
          </cell>
          <cell r="AM7" t="str">
            <v xml:space="preserve">   actual</v>
          </cell>
          <cell r="AN7" t="str">
            <v xml:space="preserve">   prox</v>
          </cell>
          <cell r="AO7" t="str">
            <v xml:space="preserve">   anter</v>
          </cell>
          <cell r="AP7" t="str">
            <v xml:space="preserve">   actual</v>
          </cell>
          <cell r="AQ7" t="str">
            <v xml:space="preserve">   prox</v>
          </cell>
          <cell r="AR7" t="str">
            <v xml:space="preserve">   anter</v>
          </cell>
          <cell r="AS7" t="str">
            <v xml:space="preserve">   actual</v>
          </cell>
          <cell r="AT7" t="str">
            <v xml:space="preserve">   prox</v>
          </cell>
          <cell r="AU7" t="str">
            <v xml:space="preserve">  anter</v>
          </cell>
          <cell r="AV7" t="str">
            <v xml:space="preserve">  actual</v>
          </cell>
          <cell r="AW7" t="str">
            <v xml:space="preserve">  prox</v>
          </cell>
          <cell r="AX7" t="str">
            <v xml:space="preserve">  anter</v>
          </cell>
          <cell r="AY7" t="str">
            <v xml:space="preserve">  actual</v>
          </cell>
          <cell r="AZ7" t="str">
            <v xml:space="preserve">  prox</v>
          </cell>
          <cell r="BA7" t="str">
            <v xml:space="preserve">  anter</v>
          </cell>
          <cell r="BB7" t="str">
            <v xml:space="preserve">  actual</v>
          </cell>
          <cell r="BC7" t="str">
            <v xml:space="preserve">  prox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BERTURA"/>
      <sheetName val="DATOS_TP"/>
      <sheetName val="TP-RESUMEN"/>
      <sheetName val="TRANSFERIDO AÑO 2022 (EC)"/>
      <sheetName val="CONSULTA_PROG"/>
      <sheetName val="CONSULTA_TP"/>
      <sheetName val="Análisis Prog. ppto - prog.caja"/>
      <sheetName val="MFP"/>
      <sheetName val="Resumen Modif."/>
      <sheetName val="MODIF. TOTAL"/>
      <sheetName val="FINANC. TRANSFERIDO AÑO 2022"/>
      <sheetName val="$TP-96 MESOC-MFP"/>
      <sheetName val="$TP-96 MESOC-MFP V_0"/>
      <sheetName val="PM-OACE"/>
      <sheetName val="$$TP-82 MESOC"/>
      <sheetName val="Total AP PURA"/>
      <sheetName val="Total 8650"/>
      <sheetName val="-$UPR"/>
      <sheetName val="-UPR-Prog."/>
      <sheetName val="-$UIJ"/>
      <sheetName val="-UIJ-Prog."/>
      <sheetName val="-$UNAH"/>
      <sheetName val="-UNAH-Prog."/>
      <sheetName val="-$UH"/>
      <sheetName val="-UH-Prog."/>
      <sheetName val="-$IFAL"/>
      <sheetName val="-IFAL-Prog."/>
      <sheetName val="-$CUJAE"/>
      <sheetName val="-CUJAE-Prog."/>
      <sheetName val="-$UM"/>
      <sheetName val="-UM-Prog."/>
      <sheetName val="-$UCF"/>
      <sheetName val="-UCF-Prog."/>
      <sheetName val="-$UCLV "/>
      <sheetName val="-UCLV-Prog."/>
      <sheetName val="-$UNISS"/>
      <sheetName val="-UNISS-Prog."/>
      <sheetName val="-$UNICA"/>
      <sheetName val="-UNICA-Prog."/>
      <sheetName val="-$UC"/>
      <sheetName val="-UC-Prog."/>
      <sheetName val="-$ULT"/>
      <sheetName val="-ULT-Prog."/>
      <sheetName val="-$UHO"/>
      <sheetName val="-UHo-Prog."/>
      <sheetName val="-$ISMMM"/>
      <sheetName val="-UMoa-Prog."/>
      <sheetName val="-$UDG"/>
      <sheetName val="-UDG-Prog."/>
      <sheetName val="-$UO"/>
      <sheetName val="-UO-Prog."/>
      <sheetName val="-$UG"/>
      <sheetName val="-UG-Prog."/>
      <sheetName val="-$ESCEG"/>
      <sheetName val="-ESCEG-Prog."/>
      <sheetName val="-$ISDI"/>
      <sheetName val="-ISDi-Prog."/>
      <sheetName val="-$INSTEC"/>
      <sheetName val="-InsTEC-Prog."/>
      <sheetName val="-$UA"/>
      <sheetName val="-UA-Prog."/>
      <sheetName val="-$UCI"/>
      <sheetName val="-UCI-Prog."/>
      <sheetName val="-$Fajardo"/>
      <sheetName val="-FAJARDO-Prog."/>
      <sheetName val="-$Varona"/>
      <sheetName val="-VARONA-Prog."/>
      <sheetName val="Total 8510"/>
      <sheetName val="-$CNEA"/>
      <sheetName val="-CNEA-Prog."/>
      <sheetName val="-$CBM"/>
      <sheetName val="-CBM-Prog."/>
      <sheetName val="Total 7510"/>
      <sheetName val="-$UPA-UH"/>
      <sheetName val="-UPA-UH-Prog."/>
      <sheetName val="-$UAS-OC"/>
      <sheetName val="-UAS-OC-Prog."/>
      <sheetName val="TP-83 MESOC "/>
      <sheetName val="Total UPTE"/>
      <sheetName val="-$CENSA"/>
      <sheetName val="-CENSA-Prog."/>
      <sheetName val="-$ICA"/>
      <sheetName val="-ICA-Prog."/>
      <sheetName val="-$JBN"/>
      <sheetName val="-JBN-Prog."/>
      <sheetName val="-$JBS"/>
      <sheetName val="-JBS-Prog."/>
      <sheetName val="-$EEPIH"/>
      <sheetName val="-EEPFIH-Prog."/>
      <sheetName val="-$INCA"/>
      <sheetName val="-INCA-Prog."/>
      <sheetName val="-$IBP"/>
      <sheetName val="-IBP-Prog."/>
      <sheetName val="-$CBQ"/>
      <sheetName val="-CBQ-Prog."/>
      <sheetName val="-$BIO"/>
      <sheetName val="-BIO-Prog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8">
          <cell r="C48">
            <v>1019.5000000000001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26">
          <cell r="C26" t="str">
            <v>Firma: __________________      Fecha:31/01/2023</v>
          </cell>
        </row>
      </sheetData>
      <sheetData sheetId="91">
        <row r="147">
          <cell r="M147">
            <v>1</v>
          </cell>
          <cell r="N147">
            <v>1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transferir"/>
      <sheetName val="Observaciones"/>
      <sheetName val="RESUMEN Prog.GASTOS"/>
      <sheetName val="$TP-96 MESOC OFICIAL MFP"/>
      <sheetName val="$TP-96 MFP"/>
      <sheetName val="TESORERIA"/>
      <sheetName val="RESUMEN Prog.CAJA"/>
      <sheetName val="Analisis Salario"/>
      <sheetName val="DISPONIBILIDAD"/>
      <sheetName val="MOVIMIENTO CENTRAL"/>
      <sheetName val="DIF PROG"/>
      <sheetName val="RESUMEN Prog-Ejec"/>
      <sheetName val="Resumen Imp"/>
      <sheetName val="COPIAR DE EFUP"/>
      <sheetName val="EJECUTADO HF"/>
      <sheetName val="Aprob. G.T Capital"/>
      <sheetName val="A NOTIFICAR"/>
      <sheetName val="Plan de eventos-AA"/>
      <sheetName val="Inversiones"/>
      <sheetName val="DP"/>
      <sheetName val="Descuadres_Prog.Caja"/>
      <sheetName val="Descuadres.Prog.Gastos"/>
      <sheetName val="Historial Ppts"/>
      <sheetName val="Notificación OACE"/>
      <sheetName val="Modific.OACE"/>
      <sheetName val="PM-OACE"/>
      <sheetName val="$TP-96 MESOC"/>
      <sheetName val="Modific. AP PURA"/>
      <sheetName val="Total AP PURA"/>
      <sheetName val="$TP-82 UP"/>
      <sheetName val="Modific.8650"/>
      <sheetName val="Total 8650"/>
      <sheetName val="-UPR-Modific."/>
      <sheetName val="-UPR-Prog."/>
      <sheetName val="-$UPR"/>
      <sheetName val="-UIJ-Modific."/>
      <sheetName val="-UIJ-Prog."/>
      <sheetName val="-$UIJ"/>
      <sheetName val="-UNAH-Modific."/>
      <sheetName val="-UNAH-Prog."/>
      <sheetName val="-$UNAH"/>
      <sheetName val="-UH-Modific."/>
      <sheetName val="-UH-Prog."/>
      <sheetName val="-$UH"/>
      <sheetName val="-IFAL-Modific."/>
      <sheetName val="-IFAL-Prog."/>
      <sheetName val="-$IFAL"/>
      <sheetName val="-CUJAE-Modific."/>
      <sheetName val="-CUJAE-Prog."/>
      <sheetName val="-$CUJAE"/>
      <sheetName val="-UM-Modific."/>
      <sheetName val="-UM-Prog."/>
      <sheetName val="-$UM"/>
      <sheetName val="-UCF-Modific."/>
      <sheetName val="-UCF-Prog."/>
      <sheetName val="-$UCF"/>
      <sheetName val="-UCLV-Modific."/>
      <sheetName val="-UCLV-Prog."/>
      <sheetName val="-$UCLV "/>
      <sheetName val="-UNISS-Modific."/>
      <sheetName val="-UNISS-Prog."/>
      <sheetName val="-$UNISS"/>
      <sheetName val="-UNICA-Modific."/>
      <sheetName val="-UNICA-Prog."/>
      <sheetName val="-$UNICA"/>
      <sheetName val="-UC-Modific."/>
      <sheetName val="-UC-Prog."/>
      <sheetName val="-$UC"/>
      <sheetName val="-ULT-Modific."/>
      <sheetName val="-ULT-Prog."/>
      <sheetName val="-$ULT"/>
      <sheetName val="-UHOLM-Modific."/>
      <sheetName val="-UHOLM-Prog."/>
      <sheetName val="-$UHO"/>
      <sheetName val="-ISMMM-Modific."/>
      <sheetName val="-ISMMM-Prog."/>
      <sheetName val="-$ISMMM"/>
      <sheetName val="-UDG-Modific."/>
      <sheetName val="-UDG-Prog."/>
      <sheetName val="-$UDG"/>
      <sheetName val="-UO-Modific."/>
      <sheetName val="-UO-Prog."/>
      <sheetName val="-$UO"/>
      <sheetName val="-UG-Modific."/>
      <sheetName val="-UG-Prog."/>
      <sheetName val="-$UG"/>
      <sheetName val="-ESCEG-Modific."/>
      <sheetName val="-ESCEG-Prog."/>
      <sheetName val="-$ESCEG"/>
      <sheetName val="-ISDI-Modific."/>
      <sheetName val="-ISDi-Prog."/>
      <sheetName val="-$ISDI"/>
      <sheetName val="-INSTEC-Modific."/>
      <sheetName val="-InsTEC-Prog."/>
      <sheetName val="-$INSTEC"/>
      <sheetName val="-UA-Modific."/>
      <sheetName val="-UA-Prog."/>
      <sheetName val="-$UA"/>
      <sheetName val="-UCI-Modific."/>
      <sheetName val="-UCI-Prog."/>
      <sheetName val="-$UCI"/>
      <sheetName val="-Fajardo-Modific."/>
      <sheetName val="-Fajardo-Prog."/>
      <sheetName val="-$Fajardo"/>
      <sheetName val="-Varona-Modific."/>
      <sheetName val="-Varona-Prog."/>
      <sheetName val="-$Varona"/>
      <sheetName val="Modific.8010"/>
      <sheetName val="Total 8010"/>
      <sheetName val="-CNEA-Modific."/>
      <sheetName val="-CNEA-Prog."/>
      <sheetName val="-$CNEA"/>
      <sheetName val="-CBM-Modific."/>
      <sheetName val="-CBM-Prog."/>
      <sheetName val="-$CBM"/>
      <sheetName val="Modific.7510"/>
      <sheetName val="Total 7510"/>
      <sheetName val="-UAS-Modific."/>
      <sheetName val="-UAS-Prog."/>
      <sheetName val="-$UAS"/>
      <sheetName val="-UPA-UH-Modific."/>
      <sheetName val="-UPA-UH-Prog."/>
      <sheetName val="-$UPA-UH"/>
      <sheetName val="Not.UPTE"/>
      <sheetName val="Modific.UPTE"/>
      <sheetName val="Total UPTE"/>
      <sheetName val="$TP-83 MESOC"/>
      <sheetName val="SUBVENCIÓN POR MESES"/>
      <sheetName val="SUBVENCIÓN"/>
      <sheetName val="DIF GC-ING-SUB"/>
      <sheetName val="CENSA-Modific."/>
      <sheetName val="-CENSA-Prog."/>
      <sheetName val="$CENSA"/>
      <sheetName val="ICA-Modific."/>
      <sheetName val="-ICA-Prog."/>
      <sheetName val="$ICA"/>
      <sheetName val="JBN-Modific."/>
      <sheetName val="-JBN-Prog."/>
      <sheetName val="$JBN"/>
      <sheetName val="JBS-Modific."/>
      <sheetName val="-JBS-Prog."/>
      <sheetName val="$JBS"/>
      <sheetName val="EEPFIH-Modific."/>
      <sheetName val="-EEPFIH-Prog."/>
      <sheetName val="$EEPFIH"/>
      <sheetName val="INCA-Modific."/>
      <sheetName val="-INCA-Prog."/>
      <sheetName val="$INCA"/>
      <sheetName val="IBP-Modific."/>
      <sheetName val="-IBP-Prog."/>
      <sheetName val="$IBP"/>
      <sheetName val="CBQ-Modific."/>
      <sheetName val="-CBQ-Prog."/>
      <sheetName val="$CBQ"/>
      <sheetName val="BIOPLANTAS-Modific."/>
      <sheetName val="-BIOPLANTAS-Prog."/>
      <sheetName val="$BIOPLANTAS"/>
      <sheetName val="Grupo empresarial-Not."/>
      <sheetName val="Grupo EMP. Prog."/>
      <sheetName val="ESPMES"/>
      <sheetName val="ENPSES"/>
      <sheetName val="EEPFV"/>
      <sheetName val="ETTMES"/>
      <sheetName val="CIH"/>
      <sheetName val="GE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75">
          <cell r="A75" t="str">
            <v xml:space="preserve">Confeccionado por: </v>
          </cell>
          <cell r="E75" t="str">
            <v xml:space="preserve">Revisado por: </v>
          </cell>
          <cell r="I75" t="str">
            <v xml:space="preserve">Aprobado por: 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27">
          <cell r="I27">
            <v>0</v>
          </cell>
        </row>
        <row r="47">
          <cell r="O47">
            <v>0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BERTURA"/>
      <sheetName val="DATOS_TP"/>
      <sheetName val="TP-RESUMEN"/>
      <sheetName val="TRANSFERIDO AÑO 2022 (EC)"/>
      <sheetName val="CONSULTA_PROG"/>
      <sheetName val="CONSULTA_TP"/>
      <sheetName val="Análisis Prog. ppto - prog.caja"/>
      <sheetName val="MFP"/>
      <sheetName val="Resumen Modif."/>
      <sheetName val="MODIF. TOTAL"/>
      <sheetName val="FINANC. TRANSFERIDO AÑO 2022"/>
      <sheetName val="$TP-96 MESOC-MFP"/>
      <sheetName val="$TP-96 MESOC-MFP V_0"/>
      <sheetName val="PM-OACE"/>
      <sheetName val="$$TP-82 MESOC"/>
      <sheetName val="Total AP PURA"/>
      <sheetName val="Total 8650"/>
      <sheetName val="-$UPR"/>
      <sheetName val="-UPR-Prog."/>
      <sheetName val="-$UIJ"/>
      <sheetName val="-UIJ-Prog."/>
      <sheetName val="-$UNAH"/>
      <sheetName val="-UNAH-Prog."/>
      <sheetName val="-$UH"/>
      <sheetName val="-UH-Prog."/>
      <sheetName val="-$IFAL"/>
      <sheetName val="-IFAL-Prog."/>
      <sheetName val="-$CUJAE"/>
      <sheetName val="-CUJAE-Prog."/>
      <sheetName val="-$UM"/>
      <sheetName val="-UM-Prog."/>
      <sheetName val="-$UCF"/>
      <sheetName val="-UCF-Prog."/>
      <sheetName val="-$UCLV "/>
      <sheetName val="-UCLV-Prog."/>
      <sheetName val="-$UNISS"/>
      <sheetName val="-UNISS-Prog."/>
      <sheetName val="-$UNICA"/>
      <sheetName val="-UNICA-Prog."/>
      <sheetName val="-$UC"/>
      <sheetName val="-UC-Prog."/>
      <sheetName val="-$ULT"/>
      <sheetName val="-ULT-Prog."/>
      <sheetName val="-$UHO"/>
      <sheetName val="-UHo-Prog."/>
      <sheetName val="-$ISMMM"/>
      <sheetName val="-UMoa-Prog."/>
      <sheetName val="-$UDG"/>
      <sheetName val="-UDG-Prog."/>
      <sheetName val="-$UO"/>
      <sheetName val="-UO-Prog."/>
      <sheetName val="-$UG"/>
      <sheetName val="-UG-Prog."/>
      <sheetName val="-$ESCEG"/>
      <sheetName val="-ESCEG-Prog."/>
      <sheetName val="-$ISDI"/>
      <sheetName val="-ISDi-Prog."/>
      <sheetName val="-$INSTEC"/>
      <sheetName val="-InsTEC-Prog."/>
      <sheetName val="-$UA"/>
      <sheetName val="-UA-Prog."/>
      <sheetName val="-$UCI"/>
      <sheetName val="-UCI-Prog."/>
      <sheetName val="-$Fajardo"/>
      <sheetName val="-FAJARDO-Prog."/>
      <sheetName val="-$Varona"/>
      <sheetName val="-VARONA-Prog."/>
      <sheetName val="Total 8510"/>
      <sheetName val="-$CNEA"/>
      <sheetName val="-CNEA-Prog."/>
      <sheetName val="-$CBM"/>
      <sheetName val="-CBM-Prog."/>
      <sheetName val="Total 7510"/>
      <sheetName val="-$UPA-UH"/>
      <sheetName val="-UPA-UH-Prog."/>
      <sheetName val="-$UAS-OC"/>
      <sheetName val="-UAS-OC-Prog."/>
      <sheetName val="TP-83 MESOC "/>
      <sheetName val="Total UPTE"/>
      <sheetName val="-$CENSA"/>
      <sheetName val="-CENSA-Prog."/>
      <sheetName val="-$ICA"/>
      <sheetName val="-ICA-Prog."/>
      <sheetName val="-$JBN"/>
      <sheetName val="-JBN-Prog."/>
      <sheetName val="-$JBS"/>
      <sheetName val="-JBS-Prog."/>
      <sheetName val="-$EEPIH"/>
      <sheetName val="-EEPFIH-Prog."/>
      <sheetName val="-$INCA"/>
      <sheetName val="-INCA-Prog."/>
      <sheetName val="-$IBP"/>
      <sheetName val="-IBP-Prog."/>
      <sheetName val="-$CBQ"/>
      <sheetName val="-CBQ-Prog."/>
      <sheetName val="-$BIO"/>
      <sheetName val="-BIO-Prog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A9" t="str">
            <v xml:space="preserve">Año: ___2024___________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U.M: Miles de pesos con un decimal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P"/>
      <sheetName val="Resumen"/>
      <sheetName val="CONSULTA_PROG"/>
      <sheetName val="CONSULTA_TP"/>
      <sheetName val="Análisis Prog. ppto - prog.caja"/>
      <sheetName val="TRANSFERIDO AÑO 2022 (EC)"/>
      <sheetName val="TRANSFERIDO AÑO 2022"/>
      <sheetName val="Resumen Modif."/>
      <sheetName val="MODIF. TOTAL"/>
      <sheetName val="COBERTURA"/>
      <sheetName val="FINANC. TRANSFERIDO AÑO 2022"/>
      <sheetName val="$TP-96 MESOC-MFP"/>
      <sheetName val="$TP-96 MESOC-MFP V_0"/>
      <sheetName val="$TP-82 MESOC"/>
      <sheetName val="DATOS_TP"/>
      <sheetName val="PM-OACE"/>
      <sheetName val="Total AP PURA"/>
      <sheetName val="Total 8650"/>
      <sheetName val="-$UPR"/>
      <sheetName val="-UPR-Prog."/>
      <sheetName val="-$UIJ"/>
      <sheetName val="-UIJ-Prog."/>
      <sheetName val="-$UNAH"/>
      <sheetName val="-UNAH-Prog."/>
      <sheetName val="-$UH"/>
      <sheetName val="-UH-Prog."/>
      <sheetName val="-$IFAL"/>
      <sheetName val="-IFAL-Prog."/>
      <sheetName val="-$CUJAE"/>
      <sheetName val="-CUJAE-Prog."/>
      <sheetName val="-$UM"/>
      <sheetName val="-UM-Prog."/>
      <sheetName val="-$UCF"/>
      <sheetName val="-UCF-Prog."/>
      <sheetName val="-$UCLV "/>
      <sheetName val="-UCLV-Prog."/>
      <sheetName val="-$UNISS"/>
      <sheetName val="-UNISS-Prog."/>
      <sheetName val="-$UNICA"/>
      <sheetName val="-UNICA-Prog."/>
      <sheetName val="-$UC"/>
      <sheetName val="-UC-Prog."/>
      <sheetName val="-$ULT"/>
      <sheetName val="-ULT-Prog."/>
      <sheetName val="-$UHO"/>
      <sheetName val="-UHo-Prog."/>
      <sheetName val="-$ISMMM"/>
      <sheetName val="-UMoa-Prog."/>
      <sheetName val="-$UDG"/>
      <sheetName val="-UDG-Prog."/>
      <sheetName val="-$UO"/>
      <sheetName val="-UO-Prog."/>
      <sheetName val="-$UG"/>
      <sheetName val="-UG-Prog."/>
      <sheetName val="-$ESCEG"/>
      <sheetName val="-ESCEG-Prog."/>
      <sheetName val="-$ISDI"/>
      <sheetName val="-ISDi-Prog."/>
      <sheetName val="-$INSTEC"/>
      <sheetName val="-InsTEC-Prog."/>
      <sheetName val="-$UA"/>
      <sheetName val="-UA-Prog."/>
      <sheetName val="-$UCI"/>
      <sheetName val="-UCI-Prog."/>
      <sheetName val="-$Fajardo"/>
      <sheetName val="-FAJARDO-Prog."/>
      <sheetName val="-$Varona"/>
      <sheetName val="-VARONA-Prog."/>
      <sheetName val="Total 8510"/>
      <sheetName val="-$CNEA"/>
      <sheetName val="-CNEA-Prog."/>
      <sheetName val="-$CBM"/>
      <sheetName val="-CBM-Prog."/>
      <sheetName val="Total 7510"/>
      <sheetName val="-$UAS"/>
      <sheetName val="-UAS-OC-Prog."/>
      <sheetName val="-$UPA-UH"/>
      <sheetName val="-UPA-UH-Prog."/>
      <sheetName val="TP-83 MESOC "/>
      <sheetName val="Total UPTE"/>
      <sheetName val="-CENSA-Prog."/>
      <sheetName val="-ICA-Prog."/>
      <sheetName val="-JBN-Prog."/>
      <sheetName val="-JBS-Prog."/>
      <sheetName val="-EEPFIH-Prog."/>
      <sheetName val="-INCA-Prog."/>
      <sheetName val="-IBP-Prog."/>
      <sheetName val="-CBQ-Prog."/>
      <sheetName val="-BIO-Prog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>
        <row r="147">
          <cell r="A147" t="str">
            <v>JENIFFER ALMAGUER VELÁZQUEZ, TÉCNICA DP-MES</v>
          </cell>
          <cell r="C147" t="str">
            <v>LIANNE SUZEL GILART RODRÍGUEZ, DIRECTORA</v>
          </cell>
          <cell r="G147" t="str">
            <v>ARMANDO LAUCHY SAÑUDO, DIRECTOR GENERAL AMF</v>
          </cell>
        </row>
        <row r="148">
          <cell r="O148">
            <v>2022</v>
          </cell>
        </row>
      </sheetData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R32"/>
  <sheetViews>
    <sheetView tabSelected="1" zoomScaleNormal="100" zoomScaleSheetLayoutView="100" workbookViewId="0">
      <selection activeCell="H4" sqref="H4:H5"/>
    </sheetView>
  </sheetViews>
  <sheetFormatPr baseColWidth="10" defaultRowHeight="15" x14ac:dyDescent="0.25"/>
  <cols>
    <col min="1" max="1" width="4.28515625" customWidth="1"/>
    <col min="2" max="2" width="27.7109375" customWidth="1"/>
    <col min="3" max="3" width="4.5703125" bestFit="1" customWidth="1"/>
  </cols>
  <sheetData>
    <row r="2" spans="2:18" ht="15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8" ht="15.75" x14ac:dyDescent="0.25">
      <c r="B3" s="1" t="s">
        <v>1</v>
      </c>
      <c r="C3" s="2"/>
      <c r="D3" s="2"/>
      <c r="E3" s="2"/>
      <c r="F3" s="2"/>
      <c r="G3" s="2"/>
      <c r="H3" s="2"/>
      <c r="I3" s="2"/>
      <c r="J3" s="3"/>
      <c r="K3" s="3"/>
      <c r="L3" s="2"/>
      <c r="M3" s="2"/>
      <c r="N3" s="4"/>
      <c r="O3" s="2"/>
      <c r="P3" s="2"/>
    </row>
    <row r="4" spans="2:18" ht="15.75" x14ac:dyDescent="0.25">
      <c r="B4" s="1" t="s">
        <v>245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8" ht="15.75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4"/>
      <c r="N5" s="2"/>
      <c r="O5" s="2"/>
      <c r="P5" s="2"/>
    </row>
    <row r="6" spans="2:18" ht="15.75" x14ac:dyDescent="0.25">
      <c r="B6" s="1" t="s">
        <v>2</v>
      </c>
      <c r="C6" s="2"/>
      <c r="D6" s="2"/>
      <c r="E6" s="2"/>
      <c r="F6" s="2"/>
      <c r="G6" s="5"/>
      <c r="H6" s="2"/>
      <c r="I6" s="2"/>
      <c r="J6" s="2"/>
      <c r="K6" s="2"/>
      <c r="L6" s="2"/>
      <c r="M6" s="2"/>
      <c r="N6" s="2"/>
      <c r="O6" s="2"/>
      <c r="P6" s="2"/>
    </row>
    <row r="7" spans="2:18" ht="18.75" thickBot="1" x14ac:dyDescent="0.3"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8" ht="15.75" thickBot="1" x14ac:dyDescent="0.3">
      <c r="B8" s="151" t="s">
        <v>3</v>
      </c>
      <c r="C8" s="166" t="s">
        <v>4</v>
      </c>
      <c r="D8" s="168" t="s">
        <v>5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70"/>
      <c r="P8" s="171"/>
    </row>
    <row r="9" spans="2:18" ht="15.75" thickBot="1" x14ac:dyDescent="0.3">
      <c r="B9" s="153"/>
      <c r="C9" s="167"/>
      <c r="D9" s="7" t="s">
        <v>6</v>
      </c>
      <c r="E9" s="7" t="s">
        <v>7</v>
      </c>
      <c r="F9" s="7" t="s">
        <v>8</v>
      </c>
      <c r="G9" s="8" t="s">
        <v>9</v>
      </c>
      <c r="H9" s="7" t="s">
        <v>10</v>
      </c>
      <c r="I9" s="7" t="s">
        <v>11</v>
      </c>
      <c r="J9" s="7" t="s">
        <v>12</v>
      </c>
      <c r="K9" s="7" t="s">
        <v>13</v>
      </c>
      <c r="L9" s="7" t="s">
        <v>14</v>
      </c>
      <c r="M9" s="7" t="s">
        <v>15</v>
      </c>
      <c r="N9" s="9" t="s">
        <v>16</v>
      </c>
      <c r="O9" s="8" t="s">
        <v>17</v>
      </c>
      <c r="P9" s="7" t="s">
        <v>18</v>
      </c>
    </row>
    <row r="10" spans="2:18" ht="21.75" thickBot="1" x14ac:dyDescent="0.3">
      <c r="B10" s="10" t="s">
        <v>19</v>
      </c>
      <c r="C10" s="11">
        <v>1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R10" s="13"/>
    </row>
    <row r="11" spans="2:18" ht="24.75" customHeight="1" thickBot="1" x14ac:dyDescent="0.3">
      <c r="B11" s="14" t="s">
        <v>20</v>
      </c>
      <c r="C11" s="11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R11" s="15"/>
    </row>
    <row r="12" spans="2:18" ht="15.75" thickBot="1" x14ac:dyDescent="0.3">
      <c r="B12" s="14" t="s">
        <v>21</v>
      </c>
      <c r="C12" s="11" t="s">
        <v>22</v>
      </c>
      <c r="D12" s="12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e">
        <f>SIGLAS_Prog.!#REF!*1000-'SIGLAS_TP-83'!D12</f>
        <v>#REF!</v>
      </c>
      <c r="R12" s="15"/>
    </row>
    <row r="13" spans="2:18" ht="15.75" thickBot="1" x14ac:dyDescent="0.3">
      <c r="B13" s="14" t="s">
        <v>23</v>
      </c>
      <c r="C13" s="11" t="s">
        <v>24</v>
      </c>
      <c r="D13" s="12"/>
      <c r="E13" s="12"/>
      <c r="F13" s="12"/>
      <c r="G13" s="12"/>
      <c r="H13" s="12"/>
      <c r="I13" s="12"/>
      <c r="J13" s="18"/>
      <c r="K13" s="19"/>
      <c r="L13" s="12"/>
      <c r="M13" s="12"/>
      <c r="N13" s="12"/>
      <c r="O13" s="12"/>
      <c r="P13" s="12"/>
      <c r="R13" s="15"/>
    </row>
    <row r="14" spans="2:18" ht="23.25" thickBot="1" x14ac:dyDescent="0.3">
      <c r="B14" s="14" t="s">
        <v>25</v>
      </c>
      <c r="C14" s="11" t="s">
        <v>26</v>
      </c>
      <c r="D14" s="12"/>
      <c r="E14" s="12"/>
      <c r="F14" s="12"/>
      <c r="G14" s="12"/>
      <c r="H14" s="12"/>
      <c r="I14" s="12"/>
      <c r="J14" s="20"/>
      <c r="K14" s="21"/>
      <c r="L14" s="12"/>
      <c r="M14" s="12"/>
      <c r="N14" s="12"/>
      <c r="O14" s="12"/>
      <c r="P14" s="12"/>
      <c r="R14" s="15"/>
    </row>
    <row r="15" spans="2:18" ht="23.25" thickBot="1" x14ac:dyDescent="0.3">
      <c r="B15" s="14" t="s">
        <v>27</v>
      </c>
      <c r="C15" s="11" t="s">
        <v>28</v>
      </c>
      <c r="D15" s="12"/>
      <c r="E15" s="12"/>
      <c r="F15" s="12"/>
      <c r="G15" s="12"/>
      <c r="H15" s="12"/>
      <c r="I15" s="12"/>
      <c r="J15" s="22"/>
      <c r="K15" s="23"/>
      <c r="L15" s="12"/>
      <c r="M15" s="12"/>
      <c r="N15" s="12"/>
      <c r="O15" s="12"/>
      <c r="P15" s="12"/>
      <c r="R15" s="15"/>
    </row>
    <row r="16" spans="2:18" ht="23.25" thickBot="1" x14ac:dyDescent="0.3">
      <c r="B16" s="14" t="s">
        <v>29</v>
      </c>
      <c r="C16" s="11" t="s">
        <v>30</v>
      </c>
      <c r="D16" s="12"/>
      <c r="E16" s="12"/>
      <c r="F16" s="12"/>
      <c r="G16" s="12"/>
      <c r="H16" s="12"/>
      <c r="I16" s="12"/>
      <c r="J16" s="20"/>
      <c r="K16" s="21"/>
      <c r="L16" s="12"/>
      <c r="M16" s="12"/>
      <c r="N16" s="12"/>
      <c r="O16" s="12"/>
      <c r="P16" s="12"/>
      <c r="R16" s="15"/>
    </row>
    <row r="17" spans="2:18" ht="23.25" thickBot="1" x14ac:dyDescent="0.3">
      <c r="B17" s="14" t="s">
        <v>31</v>
      </c>
      <c r="C17" s="11" t="s">
        <v>32</v>
      </c>
      <c r="D17" s="12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R17" s="13"/>
    </row>
    <row r="18" spans="2:18" ht="21.75" thickBot="1" x14ac:dyDescent="0.3">
      <c r="B18" s="10" t="s">
        <v>33</v>
      </c>
      <c r="C18" s="11" t="s">
        <v>34</v>
      </c>
      <c r="D18" s="12"/>
      <c r="E18" s="26"/>
      <c r="F18" s="27"/>
      <c r="G18" s="28"/>
      <c r="H18" s="27"/>
      <c r="I18" s="28"/>
      <c r="J18" s="27"/>
      <c r="K18" s="28"/>
      <c r="L18" s="27"/>
      <c r="M18" s="28"/>
      <c r="N18" s="27"/>
      <c r="O18" s="29"/>
      <c r="P18" s="29"/>
    </row>
    <row r="19" spans="2:18" ht="15.75" thickBot="1" x14ac:dyDescent="0.3">
      <c r="B19" s="10" t="s">
        <v>35</v>
      </c>
      <c r="C19" s="11" t="s">
        <v>36</v>
      </c>
      <c r="D19" s="12"/>
      <c r="E19" s="12"/>
      <c r="F19" s="12"/>
      <c r="G19" s="12"/>
      <c r="H19" s="12"/>
      <c r="I19" s="12"/>
      <c r="J19" s="30"/>
      <c r="K19" s="23"/>
      <c r="L19" s="12"/>
      <c r="M19" s="12"/>
      <c r="N19" s="12"/>
      <c r="O19" s="12"/>
      <c r="P19" s="12"/>
    </row>
    <row r="20" spans="2:18" ht="15.75" thickBot="1" x14ac:dyDescent="0.3">
      <c r="B20" s="10" t="s">
        <v>37</v>
      </c>
      <c r="C20" s="11" t="s">
        <v>38</v>
      </c>
      <c r="D20" s="12">
        <f>SUM(D12:D19)</f>
        <v>0</v>
      </c>
      <c r="E20" s="12">
        <f t="shared" ref="E20:P20" si="0">SUM(E12:E19)</f>
        <v>0</v>
      </c>
      <c r="F20" s="12">
        <f t="shared" si="0"/>
        <v>0</v>
      </c>
      <c r="G20" s="12">
        <f t="shared" si="0"/>
        <v>0</v>
      </c>
      <c r="H20" s="12">
        <f t="shared" si="0"/>
        <v>0</v>
      </c>
      <c r="I20" s="12">
        <f t="shared" si="0"/>
        <v>0</v>
      </c>
      <c r="J20" s="12">
        <f t="shared" si="0"/>
        <v>0</v>
      </c>
      <c r="K20" s="12">
        <f t="shared" si="0"/>
        <v>0</v>
      </c>
      <c r="L20" s="12">
        <f t="shared" si="0"/>
        <v>0</v>
      </c>
      <c r="M20" s="12">
        <f t="shared" si="0"/>
        <v>0</v>
      </c>
      <c r="N20" s="12">
        <f t="shared" si="0"/>
        <v>0</v>
      </c>
      <c r="O20" s="12">
        <f t="shared" si="0"/>
        <v>0</v>
      </c>
      <c r="P20" s="12">
        <f t="shared" si="0"/>
        <v>0</v>
      </c>
    </row>
    <row r="21" spans="2:18" x14ac:dyDescent="0.25">
      <c r="B21" s="151" t="s">
        <v>39</v>
      </c>
      <c r="C21" s="172" t="s">
        <v>40</v>
      </c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4"/>
    </row>
    <row r="22" spans="2:18" x14ac:dyDescent="0.25">
      <c r="B22" s="152"/>
      <c r="C22" s="157" t="s">
        <v>41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9"/>
    </row>
    <row r="23" spans="2:18" ht="15.75" thickBot="1" x14ac:dyDescent="0.3">
      <c r="B23" s="153"/>
      <c r="C23" s="160" t="str">
        <f>'[2]-$INCA'!C26:P26</f>
        <v>Firma: __________________      Fecha:31/01/2023</v>
      </c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2"/>
    </row>
    <row r="24" spans="2:18" x14ac:dyDescent="0.25">
      <c r="B24" s="151" t="s">
        <v>42</v>
      </c>
      <c r="C24" s="154" t="s">
        <v>43</v>
      </c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6"/>
    </row>
    <row r="25" spans="2:18" x14ac:dyDescent="0.25">
      <c r="B25" s="152"/>
      <c r="C25" s="157" t="s">
        <v>44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9"/>
    </row>
    <row r="26" spans="2:18" ht="15.75" thickBot="1" x14ac:dyDescent="0.3">
      <c r="B26" s="153"/>
      <c r="C26" s="160" t="str">
        <f>C23</f>
        <v>Firma: __________________      Fecha:31/01/2023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2"/>
    </row>
    <row r="27" spans="2:18" ht="15.75" thickBot="1" x14ac:dyDescent="0.3">
      <c r="B27" s="151" t="s">
        <v>45</v>
      </c>
      <c r="C27" s="148" t="s">
        <v>46</v>
      </c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50"/>
      <c r="O27" s="31" t="s">
        <v>47</v>
      </c>
      <c r="P27" s="31" t="s">
        <v>48</v>
      </c>
    </row>
    <row r="28" spans="2:18" ht="15.75" thickBot="1" x14ac:dyDescent="0.3">
      <c r="B28" s="152"/>
      <c r="C28" s="145" t="s">
        <v>49</v>
      </c>
      <c r="D28" s="146"/>
      <c r="E28" s="147"/>
      <c r="F28" s="163"/>
      <c r="G28" s="164"/>
      <c r="H28" s="164"/>
      <c r="I28" s="164"/>
      <c r="J28" s="164"/>
      <c r="K28" s="164"/>
      <c r="L28" s="164"/>
      <c r="M28" s="164"/>
      <c r="N28" s="165"/>
      <c r="O28" s="32"/>
      <c r="P28" s="32"/>
    </row>
    <row r="29" spans="2:18" ht="15.75" thickBot="1" x14ac:dyDescent="0.3">
      <c r="B29" s="152"/>
      <c r="C29" s="145" t="s">
        <v>50</v>
      </c>
      <c r="D29" s="146"/>
      <c r="E29" s="147"/>
      <c r="F29" s="145"/>
      <c r="G29" s="146"/>
      <c r="H29" s="146"/>
      <c r="I29" s="146"/>
      <c r="J29" s="146"/>
      <c r="K29" s="146"/>
      <c r="L29" s="146"/>
      <c r="M29" s="146"/>
      <c r="N29" s="147"/>
      <c r="O29" s="33"/>
      <c r="P29" s="33"/>
    </row>
    <row r="30" spans="2:18" ht="15.75" thickBot="1" x14ac:dyDescent="0.3">
      <c r="B30" s="152"/>
      <c r="C30" s="145" t="s">
        <v>51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7"/>
      <c r="O30" s="33"/>
      <c r="P30" s="33"/>
    </row>
    <row r="31" spans="2:18" ht="15.75" thickBot="1" x14ac:dyDescent="0.3">
      <c r="B31" s="152"/>
      <c r="C31" s="148" t="s">
        <v>52</v>
      </c>
      <c r="D31" s="149"/>
      <c r="E31" s="149"/>
      <c r="F31" s="149"/>
      <c r="G31" s="150"/>
      <c r="H31" s="149"/>
      <c r="I31" s="149"/>
      <c r="J31" s="149"/>
      <c r="K31" s="149"/>
      <c r="L31" s="149"/>
      <c r="M31" s="149"/>
      <c r="N31" s="150"/>
      <c r="O31" s="33"/>
      <c r="P31" s="33"/>
    </row>
    <row r="32" spans="2:18" ht="15.75" thickBot="1" x14ac:dyDescent="0.3">
      <c r="B32" s="153"/>
      <c r="C32" s="148" t="s">
        <v>53</v>
      </c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50"/>
      <c r="O32" s="33"/>
      <c r="P32" s="33"/>
    </row>
  </sheetData>
  <mergeCells count="21">
    <mergeCell ref="B8:B9"/>
    <mergeCell ref="C8:C9"/>
    <mergeCell ref="D8:P8"/>
    <mergeCell ref="B21:B23"/>
    <mergeCell ref="C21:P21"/>
    <mergeCell ref="C22:P22"/>
    <mergeCell ref="C23:P23"/>
    <mergeCell ref="C30:N30"/>
    <mergeCell ref="C31:G31"/>
    <mergeCell ref="H31:N31"/>
    <mergeCell ref="C32:N32"/>
    <mergeCell ref="B24:B26"/>
    <mergeCell ref="C24:P24"/>
    <mergeCell ref="C25:P25"/>
    <mergeCell ref="C26:P26"/>
    <mergeCell ref="B27:B32"/>
    <mergeCell ref="C27:N27"/>
    <mergeCell ref="C28:E28"/>
    <mergeCell ref="F28:N28"/>
    <mergeCell ref="C29:E29"/>
    <mergeCell ref="F29:N29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Y226"/>
  <sheetViews>
    <sheetView showGridLines="0" view="pageBreakPreview" topLeftCell="A187" zoomScale="87" zoomScaleNormal="70" zoomScaleSheetLayoutView="87" workbookViewId="0">
      <selection activeCell="E166" sqref="E166"/>
    </sheetView>
  </sheetViews>
  <sheetFormatPr baseColWidth="10" defaultColWidth="9.140625" defaultRowHeight="15.75" x14ac:dyDescent="0.25"/>
  <cols>
    <col min="1" max="1" width="8.140625" style="38" customWidth="1"/>
    <col min="2" max="2" width="72" style="38" customWidth="1"/>
    <col min="3" max="15" width="17.42578125" style="38" customWidth="1"/>
    <col min="16" max="16" width="12.85546875" style="38" customWidth="1"/>
    <col min="17" max="17" width="12.5703125" style="38" bestFit="1" customWidth="1"/>
    <col min="18" max="18" width="18" style="38" bestFit="1" customWidth="1"/>
    <col min="19" max="19" width="12.42578125" style="38" customWidth="1"/>
    <col min="20" max="20" width="12.28515625" style="38" customWidth="1"/>
    <col min="21" max="21" width="19.28515625" style="38" customWidth="1"/>
    <col min="22" max="41" width="11.42578125" style="38" customWidth="1"/>
    <col min="42" max="42" width="14" style="38" customWidth="1"/>
    <col min="43" max="43" width="16.42578125" style="38" customWidth="1"/>
    <col min="44" max="44" width="9.140625" style="38" customWidth="1"/>
    <col min="45" max="16384" width="9.140625" style="38"/>
  </cols>
  <sheetData>
    <row r="1" spans="1:46" x14ac:dyDescent="0.25">
      <c r="A1" s="175" t="s">
        <v>54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34"/>
      <c r="Q1" s="34"/>
      <c r="R1" s="34"/>
      <c r="S1" s="35" t="s">
        <v>55</v>
      </c>
      <c r="T1" s="36"/>
      <c r="U1" s="37">
        <f>SUM(AF11:AR14)</f>
        <v>0</v>
      </c>
    </row>
    <row r="2" spans="1:46" x14ac:dyDescent="0.25">
      <c r="A2" s="175" t="s">
        <v>56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34"/>
      <c r="Q2" s="34"/>
      <c r="R2" s="34"/>
      <c r="S2" s="35" t="s">
        <v>57</v>
      </c>
      <c r="T2" s="36"/>
      <c r="U2" s="37">
        <f>SUM(AF36:AR39)</f>
        <v>0</v>
      </c>
    </row>
    <row r="3" spans="1:46" ht="16.5" thickBot="1" x14ac:dyDescent="0.3">
      <c r="A3" s="175" t="s">
        <v>58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34"/>
      <c r="Q3" s="34"/>
      <c r="R3" s="34"/>
      <c r="S3" s="35" t="s">
        <v>59</v>
      </c>
      <c r="T3" s="36"/>
      <c r="U3" s="37">
        <f>SUM(AF125:AR142)+C150</f>
        <v>0</v>
      </c>
    </row>
    <row r="4" spans="1:46" ht="16.5" thickBot="1" x14ac:dyDescent="0.3">
      <c r="A4" s="34" t="e">
        <f>#REF!</f>
        <v>#REF!</v>
      </c>
      <c r="B4" s="34"/>
      <c r="C4" s="34"/>
      <c r="D4" s="34"/>
      <c r="E4" s="34"/>
      <c r="F4" s="34" t="s">
        <v>60</v>
      </c>
      <c r="G4" s="39"/>
      <c r="H4" s="34"/>
      <c r="I4" s="34"/>
      <c r="J4" s="40"/>
      <c r="K4" s="41">
        <f>'[3]-UPR-Modific.'!O47</f>
        <v>0</v>
      </c>
      <c r="L4" s="34"/>
      <c r="M4" s="34"/>
      <c r="N4" s="34" t="s">
        <v>61</v>
      </c>
      <c r="O4" s="34"/>
      <c r="P4" s="34"/>
      <c r="Q4" s="42" t="s">
        <v>62</v>
      </c>
      <c r="R4" s="43">
        <f>SUM(U1:U6)</f>
        <v>0</v>
      </c>
      <c r="S4" s="35" t="s">
        <v>63</v>
      </c>
      <c r="T4" s="36"/>
      <c r="U4" s="37">
        <f>SUM(P11:P151)</f>
        <v>0</v>
      </c>
    </row>
    <row r="5" spans="1:46" x14ac:dyDescent="0.25">
      <c r="A5" s="175" t="s">
        <v>64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34"/>
      <c r="Q5" s="34"/>
      <c r="R5" s="34"/>
      <c r="S5" s="35" t="s">
        <v>65</v>
      </c>
      <c r="T5" s="36"/>
      <c r="U5" s="37">
        <f>SUM(T163:T165)+S168+E164+E167</f>
        <v>0</v>
      </c>
    </row>
    <row r="6" spans="1:46" x14ac:dyDescent="0.25">
      <c r="A6" s="175" t="s">
        <v>66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34"/>
      <c r="Q6" s="34"/>
      <c r="R6" s="34"/>
      <c r="S6" s="35" t="s">
        <v>67</v>
      </c>
      <c r="T6" s="36"/>
      <c r="U6" s="37">
        <f>SUM(AH168)</f>
        <v>0</v>
      </c>
    </row>
    <row r="7" spans="1:46" x14ac:dyDescent="0.25">
      <c r="A7" s="34" t="s">
        <v>68</v>
      </c>
      <c r="B7" s="34"/>
      <c r="C7" s="34"/>
      <c r="D7" s="34"/>
      <c r="E7" s="34"/>
      <c r="F7" s="34"/>
      <c r="G7" s="34"/>
      <c r="H7" s="34"/>
      <c r="I7" s="34"/>
      <c r="J7" s="34"/>
      <c r="K7" s="34"/>
      <c r="M7" s="34"/>
      <c r="N7" s="34"/>
      <c r="O7" s="34"/>
      <c r="P7" s="34"/>
      <c r="Q7" s="34"/>
      <c r="R7" s="34"/>
      <c r="S7" s="34"/>
      <c r="T7" s="34"/>
      <c r="U7" s="34"/>
    </row>
    <row r="8" spans="1:46" x14ac:dyDescent="0.25">
      <c r="A8" s="142" t="str">
        <f>'[4]Total 8650'!$A$9:$P$9</f>
        <v xml:space="preserve">Año: ___2024___________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U.M: Miles de pesos con un decimal </v>
      </c>
      <c r="Q8" s="44"/>
      <c r="R8" s="34"/>
      <c r="S8" s="34"/>
      <c r="T8" s="34"/>
      <c r="U8" s="45"/>
    </row>
    <row r="9" spans="1:46" ht="16.5" thickBot="1" x14ac:dyDescent="0.3">
      <c r="A9" s="175" t="s">
        <v>69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46" t="s">
        <v>70</v>
      </c>
      <c r="R9" s="44"/>
      <c r="S9" s="44"/>
      <c r="T9" s="44"/>
      <c r="U9" s="44"/>
    </row>
    <row r="10" spans="1:46" x14ac:dyDescent="0.25">
      <c r="A10" s="47" t="s">
        <v>71</v>
      </c>
      <c r="B10" s="48" t="s">
        <v>72</v>
      </c>
      <c r="C10" s="49" t="s">
        <v>6</v>
      </c>
      <c r="D10" s="49" t="s">
        <v>73</v>
      </c>
      <c r="E10" s="50" t="s">
        <v>74</v>
      </c>
      <c r="F10" s="50" t="s">
        <v>75</v>
      </c>
      <c r="G10" s="50" t="s">
        <v>10</v>
      </c>
      <c r="H10" s="50" t="s">
        <v>76</v>
      </c>
      <c r="I10" s="50" t="s">
        <v>12</v>
      </c>
      <c r="J10" s="50" t="s">
        <v>13</v>
      </c>
      <c r="K10" s="50" t="s">
        <v>14</v>
      </c>
      <c r="L10" s="50" t="s">
        <v>15</v>
      </c>
      <c r="M10" s="50" t="s">
        <v>16</v>
      </c>
      <c r="N10" s="50" t="s">
        <v>17</v>
      </c>
      <c r="O10" s="51" t="s">
        <v>18</v>
      </c>
      <c r="P10" s="52" t="s">
        <v>62</v>
      </c>
      <c r="R10" s="38" t="s">
        <v>77</v>
      </c>
      <c r="S10" s="34"/>
      <c r="T10" s="34"/>
      <c r="U10" s="38" t="s">
        <v>77</v>
      </c>
      <c r="V10" s="34"/>
      <c r="W10" s="34"/>
      <c r="X10" s="38" t="s">
        <v>77</v>
      </c>
      <c r="Y10" s="34"/>
      <c r="Z10" s="34"/>
      <c r="AA10" s="38" t="s">
        <v>77</v>
      </c>
      <c r="AB10" s="34"/>
      <c r="AC10" s="34"/>
      <c r="AE10" s="34"/>
      <c r="AF10" s="38" t="s">
        <v>78</v>
      </c>
      <c r="AG10" s="34"/>
      <c r="AH10" s="34"/>
      <c r="AI10" s="38" t="s">
        <v>78</v>
      </c>
      <c r="AJ10" s="34"/>
      <c r="AK10" s="38" t="s">
        <v>78</v>
      </c>
      <c r="AL10" s="34"/>
      <c r="AM10" s="38" t="s">
        <v>78</v>
      </c>
      <c r="AN10" s="34"/>
      <c r="AO10" s="38" t="s">
        <v>78</v>
      </c>
      <c r="AP10" s="34"/>
      <c r="AQ10" s="38" t="s">
        <v>78</v>
      </c>
      <c r="AR10" s="34"/>
    </row>
    <row r="11" spans="1:46" x14ac:dyDescent="0.25">
      <c r="A11" s="53">
        <v>1</v>
      </c>
      <c r="B11" s="54" t="s">
        <v>79</v>
      </c>
      <c r="C11" s="55">
        <f>SUM(D11:O11)</f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8">
        <f t="shared" ref="P11:P42" si="0">SUM(D11:O11)-C11</f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44"/>
      <c r="AF11" s="60">
        <f t="shared" ref="AF11:AR13" si="1">R11-C11</f>
        <v>0</v>
      </c>
      <c r="AG11" s="60">
        <f t="shared" si="1"/>
        <v>0</v>
      </c>
      <c r="AH11" s="60">
        <f t="shared" si="1"/>
        <v>0</v>
      </c>
      <c r="AI11" s="60">
        <f t="shared" si="1"/>
        <v>0</v>
      </c>
      <c r="AJ11" s="60">
        <f t="shared" si="1"/>
        <v>0</v>
      </c>
      <c r="AK11" s="60">
        <f t="shared" si="1"/>
        <v>0</v>
      </c>
      <c r="AL11" s="60">
        <f t="shared" si="1"/>
        <v>0</v>
      </c>
      <c r="AM11" s="60">
        <f t="shared" si="1"/>
        <v>0</v>
      </c>
      <c r="AN11" s="60">
        <f t="shared" si="1"/>
        <v>0</v>
      </c>
      <c r="AO11" s="60">
        <f t="shared" si="1"/>
        <v>0</v>
      </c>
      <c r="AP11" s="60">
        <f t="shared" si="1"/>
        <v>0</v>
      </c>
      <c r="AQ11" s="60">
        <f t="shared" si="1"/>
        <v>0</v>
      </c>
      <c r="AR11" s="60">
        <f t="shared" si="1"/>
        <v>0</v>
      </c>
      <c r="AS11" s="61"/>
      <c r="AT11" s="61"/>
    </row>
    <row r="12" spans="1:46" x14ac:dyDescent="0.25">
      <c r="A12" s="53">
        <v>2</v>
      </c>
      <c r="B12" s="54" t="s">
        <v>80</v>
      </c>
      <c r="C12" s="55">
        <f t="shared" ref="C12:C39" si="2">SUM(D12:O12)</f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58">
        <f t="shared" si="0"/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44"/>
      <c r="AF12" s="60">
        <f t="shared" si="1"/>
        <v>0</v>
      </c>
      <c r="AG12" s="60">
        <f t="shared" si="1"/>
        <v>0</v>
      </c>
      <c r="AH12" s="60">
        <f t="shared" si="1"/>
        <v>0</v>
      </c>
      <c r="AI12" s="60">
        <f t="shared" si="1"/>
        <v>0</v>
      </c>
      <c r="AJ12" s="60">
        <f t="shared" si="1"/>
        <v>0</v>
      </c>
      <c r="AK12" s="60">
        <f t="shared" si="1"/>
        <v>0</v>
      </c>
      <c r="AL12" s="60">
        <f t="shared" si="1"/>
        <v>0</v>
      </c>
      <c r="AM12" s="60">
        <f t="shared" si="1"/>
        <v>0</v>
      </c>
      <c r="AN12" s="60">
        <f t="shared" si="1"/>
        <v>0</v>
      </c>
      <c r="AO12" s="60">
        <f t="shared" si="1"/>
        <v>0</v>
      </c>
      <c r="AP12" s="60">
        <f t="shared" si="1"/>
        <v>0</v>
      </c>
      <c r="AQ12" s="60">
        <f t="shared" si="1"/>
        <v>0</v>
      </c>
      <c r="AR12" s="60">
        <f t="shared" si="1"/>
        <v>0</v>
      </c>
    </row>
    <row r="13" spans="1:46" x14ac:dyDescent="0.25">
      <c r="A13" s="53">
        <v>3</v>
      </c>
      <c r="B13" s="54" t="s">
        <v>81</v>
      </c>
      <c r="C13" s="55">
        <f t="shared" si="2"/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58">
        <f t="shared" si="0"/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44"/>
      <c r="AF13" s="60">
        <f t="shared" si="1"/>
        <v>0</v>
      </c>
      <c r="AG13" s="60">
        <f t="shared" si="1"/>
        <v>0</v>
      </c>
      <c r="AH13" s="60">
        <f t="shared" si="1"/>
        <v>0</v>
      </c>
      <c r="AI13" s="60">
        <f t="shared" si="1"/>
        <v>0</v>
      </c>
      <c r="AJ13" s="60">
        <f t="shared" si="1"/>
        <v>0</v>
      </c>
      <c r="AK13" s="60">
        <f t="shared" si="1"/>
        <v>0</v>
      </c>
      <c r="AL13" s="60">
        <f t="shared" si="1"/>
        <v>0</v>
      </c>
      <c r="AM13" s="60">
        <f t="shared" si="1"/>
        <v>0</v>
      </c>
      <c r="AN13" s="60">
        <f t="shared" si="1"/>
        <v>0</v>
      </c>
      <c r="AO13" s="60">
        <f t="shared" si="1"/>
        <v>0</v>
      </c>
      <c r="AP13" s="60">
        <f t="shared" si="1"/>
        <v>0</v>
      </c>
      <c r="AQ13" s="60">
        <f t="shared" si="1"/>
        <v>0</v>
      </c>
      <c r="AR13" s="60">
        <f t="shared" si="1"/>
        <v>0</v>
      </c>
    </row>
    <row r="14" spans="1:46" x14ac:dyDescent="0.25">
      <c r="A14" s="53">
        <v>4</v>
      </c>
      <c r="B14" s="54" t="s">
        <v>82</v>
      </c>
      <c r="C14" s="55">
        <f>SUM(D14:O14)</f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58">
        <f t="shared" si="0"/>
        <v>0</v>
      </c>
      <c r="R14" s="38" t="s">
        <v>77</v>
      </c>
      <c r="S14" s="34"/>
      <c r="T14" s="34"/>
      <c r="U14" s="38" t="s">
        <v>77</v>
      </c>
      <c r="V14" s="34"/>
      <c r="W14" s="34"/>
      <c r="X14" s="38" t="s">
        <v>77</v>
      </c>
      <c r="Y14" s="34"/>
      <c r="Z14" s="34"/>
      <c r="AA14" s="38" t="s">
        <v>77</v>
      </c>
      <c r="AB14" s="34"/>
      <c r="AC14" s="34"/>
      <c r="AE14" s="44"/>
      <c r="AF14" s="38" t="s">
        <v>78</v>
      </c>
      <c r="AG14" s="34"/>
      <c r="AH14" s="34"/>
      <c r="AI14" s="38" t="s">
        <v>78</v>
      </c>
      <c r="AJ14" s="34"/>
      <c r="AK14" s="38" t="s">
        <v>78</v>
      </c>
      <c r="AL14" s="34"/>
      <c r="AM14" s="38" t="s">
        <v>78</v>
      </c>
      <c r="AN14" s="34"/>
      <c r="AO14" s="38" t="s">
        <v>78</v>
      </c>
      <c r="AP14" s="34"/>
      <c r="AQ14" s="38" t="s">
        <v>78</v>
      </c>
      <c r="AR14" s="34"/>
    </row>
    <row r="15" spans="1:46" x14ac:dyDescent="0.25">
      <c r="A15" s="53">
        <v>5</v>
      </c>
      <c r="B15" s="63" t="s">
        <v>83</v>
      </c>
      <c r="C15" s="55">
        <f t="shared" si="2"/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58">
        <f t="shared" si="0"/>
        <v>0</v>
      </c>
    </row>
    <row r="16" spans="1:46" x14ac:dyDescent="0.25">
      <c r="A16" s="53">
        <v>6</v>
      </c>
      <c r="B16" s="63" t="s">
        <v>84</v>
      </c>
      <c r="C16" s="55">
        <f t="shared" si="2"/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58">
        <f t="shared" si="0"/>
        <v>0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x14ac:dyDescent="0.25">
      <c r="A17" s="53">
        <v>7</v>
      </c>
      <c r="B17" s="63" t="s">
        <v>85</v>
      </c>
      <c r="C17" s="55">
        <f>SUM(D17:O17)</f>
        <v>0</v>
      </c>
      <c r="D17" s="64">
        <f>D11+D12+D13+D14-D15-D16</f>
        <v>0</v>
      </c>
      <c r="E17" s="64">
        <f t="shared" ref="E17:O17" si="3">E11+E12+E13+E14-E15-E16</f>
        <v>0</v>
      </c>
      <c r="F17" s="64">
        <f t="shared" si="3"/>
        <v>0</v>
      </c>
      <c r="G17" s="64">
        <f t="shared" si="3"/>
        <v>0</v>
      </c>
      <c r="H17" s="64">
        <f t="shared" si="3"/>
        <v>0</v>
      </c>
      <c r="I17" s="64">
        <f t="shared" si="3"/>
        <v>0</v>
      </c>
      <c r="J17" s="64">
        <f t="shared" si="3"/>
        <v>0</v>
      </c>
      <c r="K17" s="64">
        <f t="shared" si="3"/>
        <v>0</v>
      </c>
      <c r="L17" s="64">
        <f t="shared" si="3"/>
        <v>0</v>
      </c>
      <c r="M17" s="64">
        <f t="shared" si="3"/>
        <v>0</v>
      </c>
      <c r="N17" s="64">
        <f t="shared" si="3"/>
        <v>0</v>
      </c>
      <c r="O17" s="64">
        <f t="shared" si="3"/>
        <v>0</v>
      </c>
      <c r="P17" s="58">
        <f t="shared" si="0"/>
        <v>0</v>
      </c>
      <c r="Q17" s="65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</row>
    <row r="18" spans="1:44" x14ac:dyDescent="0.25">
      <c r="A18" s="53">
        <v>8</v>
      </c>
      <c r="B18" s="63" t="s">
        <v>86</v>
      </c>
      <c r="C18" s="55">
        <f>SUM(D18:O18)</f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58">
        <f t="shared" si="0"/>
        <v>0</v>
      </c>
      <c r="Q18" s="65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</row>
    <row r="19" spans="1:44" x14ac:dyDescent="0.25">
      <c r="A19" s="53">
        <v>9</v>
      </c>
      <c r="B19" s="63" t="s">
        <v>87</v>
      </c>
      <c r="C19" s="55">
        <f t="shared" si="2"/>
        <v>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58">
        <f t="shared" si="0"/>
        <v>0</v>
      </c>
      <c r="Q19" s="65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</row>
    <row r="20" spans="1:44" x14ac:dyDescent="0.25">
      <c r="A20" s="53">
        <v>10</v>
      </c>
      <c r="B20" s="63" t="s">
        <v>88</v>
      </c>
      <c r="C20" s="55">
        <f t="shared" si="2"/>
        <v>0</v>
      </c>
      <c r="D20" s="67">
        <f t="shared" ref="D20:O20" si="4">D17-D18-D19</f>
        <v>0</v>
      </c>
      <c r="E20" s="67">
        <f t="shared" si="4"/>
        <v>0</v>
      </c>
      <c r="F20" s="67">
        <f t="shared" si="4"/>
        <v>0</v>
      </c>
      <c r="G20" s="67">
        <f t="shared" si="4"/>
        <v>0</v>
      </c>
      <c r="H20" s="67">
        <f t="shared" si="4"/>
        <v>0</v>
      </c>
      <c r="I20" s="67">
        <f t="shared" si="4"/>
        <v>0</v>
      </c>
      <c r="J20" s="67">
        <f t="shared" si="4"/>
        <v>0</v>
      </c>
      <c r="K20" s="67">
        <f t="shared" si="4"/>
        <v>0</v>
      </c>
      <c r="L20" s="67">
        <f t="shared" si="4"/>
        <v>0</v>
      </c>
      <c r="M20" s="67">
        <f t="shared" si="4"/>
        <v>0</v>
      </c>
      <c r="N20" s="67">
        <f t="shared" si="4"/>
        <v>0</v>
      </c>
      <c r="O20" s="67">
        <f t="shared" si="4"/>
        <v>0</v>
      </c>
      <c r="P20" s="58">
        <f t="shared" si="0"/>
        <v>0</v>
      </c>
      <c r="Q20" s="68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</row>
    <row r="21" spans="1:44" x14ac:dyDescent="0.25">
      <c r="A21" s="53">
        <v>11</v>
      </c>
      <c r="B21" s="63" t="s">
        <v>89</v>
      </c>
      <c r="C21" s="55">
        <f t="shared" si="2"/>
        <v>0</v>
      </c>
      <c r="D21" s="56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58">
        <f t="shared" si="0"/>
        <v>0</v>
      </c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</row>
    <row r="22" spans="1:44" x14ac:dyDescent="0.25">
      <c r="A22" s="53">
        <v>12</v>
      </c>
      <c r="B22" s="63" t="s">
        <v>90</v>
      </c>
      <c r="C22" s="55">
        <f t="shared" si="2"/>
        <v>0</v>
      </c>
      <c r="D22" s="67">
        <f t="shared" ref="D22:O22" si="5">D20-D21</f>
        <v>0</v>
      </c>
      <c r="E22" s="67">
        <f t="shared" si="5"/>
        <v>0</v>
      </c>
      <c r="F22" s="67">
        <f t="shared" si="5"/>
        <v>0</v>
      </c>
      <c r="G22" s="67">
        <f t="shared" si="5"/>
        <v>0</v>
      </c>
      <c r="H22" s="67">
        <f t="shared" si="5"/>
        <v>0</v>
      </c>
      <c r="I22" s="67">
        <f t="shared" si="5"/>
        <v>0</v>
      </c>
      <c r="J22" s="67">
        <f t="shared" si="5"/>
        <v>0</v>
      </c>
      <c r="K22" s="67">
        <f t="shared" si="5"/>
        <v>0</v>
      </c>
      <c r="L22" s="67">
        <f t="shared" si="5"/>
        <v>0</v>
      </c>
      <c r="M22" s="67">
        <f t="shared" si="5"/>
        <v>0</v>
      </c>
      <c r="N22" s="67">
        <f t="shared" si="5"/>
        <v>0</v>
      </c>
      <c r="O22" s="67">
        <f t="shared" si="5"/>
        <v>0</v>
      </c>
      <c r="P22" s="58">
        <f t="shared" si="0"/>
        <v>0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</row>
    <row r="23" spans="1:44" x14ac:dyDescent="0.25">
      <c r="A23" s="53">
        <v>13</v>
      </c>
      <c r="B23" s="63" t="s">
        <v>91</v>
      </c>
      <c r="C23" s="55">
        <f t="shared" si="2"/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8">
        <f t="shared" si="0"/>
        <v>0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</row>
    <row r="24" spans="1:44" x14ac:dyDescent="0.25">
      <c r="A24" s="53">
        <v>14</v>
      </c>
      <c r="B24" s="70" t="s">
        <v>92</v>
      </c>
      <c r="C24" s="55">
        <f t="shared" si="2"/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8">
        <f t="shared" si="0"/>
        <v>0</v>
      </c>
      <c r="R24" s="71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</row>
    <row r="25" spans="1:44" x14ac:dyDescent="0.25">
      <c r="A25" s="53">
        <v>15</v>
      </c>
      <c r="B25" s="70" t="s">
        <v>93</v>
      </c>
      <c r="C25" s="55">
        <f t="shared" si="2"/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8">
        <f t="shared" si="0"/>
        <v>0</v>
      </c>
      <c r="R25" s="72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</row>
    <row r="26" spans="1:44" x14ac:dyDescent="0.25">
      <c r="A26" s="53">
        <v>16</v>
      </c>
      <c r="B26" s="70" t="s">
        <v>94</v>
      </c>
      <c r="C26" s="55">
        <f t="shared" si="2"/>
        <v>0</v>
      </c>
      <c r="D26" s="67">
        <f t="shared" ref="D26:O26" si="6">D22-D23-D24-D25</f>
        <v>0</v>
      </c>
      <c r="E26" s="67">
        <f t="shared" si="6"/>
        <v>0</v>
      </c>
      <c r="F26" s="67">
        <f t="shared" si="6"/>
        <v>0</v>
      </c>
      <c r="G26" s="67">
        <f t="shared" si="6"/>
        <v>0</v>
      </c>
      <c r="H26" s="67">
        <f t="shared" si="6"/>
        <v>0</v>
      </c>
      <c r="I26" s="67">
        <f t="shared" si="6"/>
        <v>0</v>
      </c>
      <c r="J26" s="67">
        <f t="shared" si="6"/>
        <v>0</v>
      </c>
      <c r="K26" s="67">
        <f t="shared" si="6"/>
        <v>0</v>
      </c>
      <c r="L26" s="67">
        <f t="shared" si="6"/>
        <v>0</v>
      </c>
      <c r="M26" s="67">
        <f t="shared" si="6"/>
        <v>0</v>
      </c>
      <c r="N26" s="67">
        <f t="shared" si="6"/>
        <v>0</v>
      </c>
      <c r="O26" s="67">
        <f t="shared" si="6"/>
        <v>0</v>
      </c>
      <c r="P26" s="58">
        <f t="shared" si="0"/>
        <v>0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</row>
    <row r="27" spans="1:44" x14ac:dyDescent="0.25">
      <c r="A27" s="53">
        <v>17</v>
      </c>
      <c r="B27" s="70" t="s">
        <v>95</v>
      </c>
      <c r="C27" s="55">
        <f t="shared" si="2"/>
        <v>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58">
        <f t="shared" si="0"/>
        <v>0</v>
      </c>
      <c r="Q27" s="72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</row>
    <row r="28" spans="1:44" x14ac:dyDescent="0.25">
      <c r="A28" s="53">
        <v>18</v>
      </c>
      <c r="B28" s="73" t="s">
        <v>96</v>
      </c>
      <c r="C28" s="55">
        <f t="shared" si="2"/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8">
        <f t="shared" si="0"/>
        <v>0</v>
      </c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</row>
    <row r="29" spans="1:44" x14ac:dyDescent="0.25">
      <c r="A29" s="53">
        <v>19</v>
      </c>
      <c r="B29" s="73" t="s">
        <v>97</v>
      </c>
      <c r="C29" s="55">
        <f t="shared" si="2"/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8">
        <f t="shared" si="0"/>
        <v>0</v>
      </c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</row>
    <row r="30" spans="1:44" x14ac:dyDescent="0.25">
      <c r="A30" s="53">
        <v>20</v>
      </c>
      <c r="B30" s="73" t="s">
        <v>98</v>
      </c>
      <c r="C30" s="55">
        <f t="shared" si="2"/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8">
        <f t="shared" si="0"/>
        <v>0</v>
      </c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</row>
    <row r="31" spans="1:44" x14ac:dyDescent="0.25">
      <c r="A31" s="53">
        <v>21</v>
      </c>
      <c r="B31" s="73" t="s">
        <v>99</v>
      </c>
      <c r="C31" s="55">
        <f t="shared" si="2"/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8">
        <f t="shared" si="0"/>
        <v>0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</row>
    <row r="32" spans="1:44" x14ac:dyDescent="0.25">
      <c r="A32" s="53">
        <v>22</v>
      </c>
      <c r="B32" s="73" t="s">
        <v>100</v>
      </c>
      <c r="C32" s="55">
        <f t="shared" si="2"/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8">
        <f t="shared" si="0"/>
        <v>0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</row>
    <row r="33" spans="1:44" x14ac:dyDescent="0.25">
      <c r="A33" s="53">
        <v>23</v>
      </c>
      <c r="B33" s="73" t="s">
        <v>101</v>
      </c>
      <c r="C33" s="55">
        <f t="shared" si="2"/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8">
        <f t="shared" si="0"/>
        <v>0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</row>
    <row r="34" spans="1:44" x14ac:dyDescent="0.25">
      <c r="A34" s="53">
        <v>24</v>
      </c>
      <c r="B34" s="73" t="s">
        <v>102</v>
      </c>
      <c r="C34" s="55">
        <f t="shared" si="2"/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8">
        <f t="shared" si="0"/>
        <v>0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</row>
    <row r="35" spans="1:44" x14ac:dyDescent="0.25">
      <c r="A35" s="53">
        <v>25</v>
      </c>
      <c r="B35" s="73" t="s">
        <v>103</v>
      </c>
      <c r="C35" s="55">
        <f t="shared" si="2"/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8">
        <f t="shared" si="0"/>
        <v>0</v>
      </c>
      <c r="R35" s="38" t="s">
        <v>77</v>
      </c>
      <c r="S35" s="34"/>
      <c r="T35" s="34"/>
      <c r="U35" s="38" t="s">
        <v>77</v>
      </c>
      <c r="V35" s="34"/>
      <c r="W35" s="34"/>
      <c r="X35" s="38" t="s">
        <v>77</v>
      </c>
      <c r="Y35" s="34"/>
      <c r="Z35" s="34"/>
      <c r="AA35" s="38" t="s">
        <v>77</v>
      </c>
      <c r="AB35" s="34"/>
      <c r="AC35" s="34"/>
      <c r="AE35" s="44"/>
      <c r="AF35" s="38" t="s">
        <v>78</v>
      </c>
      <c r="AG35" s="34"/>
      <c r="AH35" s="34"/>
      <c r="AI35" s="38" t="s">
        <v>78</v>
      </c>
      <c r="AJ35" s="34"/>
      <c r="AK35" s="38" t="s">
        <v>78</v>
      </c>
      <c r="AL35" s="34"/>
      <c r="AM35" s="38" t="s">
        <v>78</v>
      </c>
      <c r="AN35" s="34"/>
      <c r="AO35" s="38" t="s">
        <v>78</v>
      </c>
      <c r="AP35" s="34"/>
      <c r="AQ35" s="38" t="s">
        <v>78</v>
      </c>
      <c r="AR35" s="34"/>
    </row>
    <row r="36" spans="1:44" x14ac:dyDescent="0.25">
      <c r="A36" s="53">
        <v>26</v>
      </c>
      <c r="B36" s="74" t="s">
        <v>104</v>
      </c>
      <c r="C36" s="55">
        <f t="shared" si="2"/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8">
        <f t="shared" si="0"/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44"/>
      <c r="AF36" s="60">
        <f t="shared" ref="AF36:AR39" si="7">R36-C36</f>
        <v>0</v>
      </c>
      <c r="AG36" s="60">
        <f t="shared" si="7"/>
        <v>0</v>
      </c>
      <c r="AH36" s="60">
        <f t="shared" si="7"/>
        <v>0</v>
      </c>
      <c r="AI36" s="60">
        <f t="shared" si="7"/>
        <v>0</v>
      </c>
      <c r="AJ36" s="60">
        <f t="shared" si="7"/>
        <v>0</v>
      </c>
      <c r="AK36" s="60">
        <f t="shared" si="7"/>
        <v>0</v>
      </c>
      <c r="AL36" s="60">
        <f t="shared" si="7"/>
        <v>0</v>
      </c>
      <c r="AM36" s="60">
        <f t="shared" si="7"/>
        <v>0</v>
      </c>
      <c r="AN36" s="60">
        <f t="shared" si="7"/>
        <v>0</v>
      </c>
      <c r="AO36" s="60">
        <f t="shared" si="7"/>
        <v>0</v>
      </c>
      <c r="AP36" s="60">
        <f t="shared" si="7"/>
        <v>0</v>
      </c>
      <c r="AQ36" s="60">
        <f t="shared" si="7"/>
        <v>0</v>
      </c>
      <c r="AR36" s="60">
        <f t="shared" si="7"/>
        <v>0</v>
      </c>
    </row>
    <row r="37" spans="1:44" x14ac:dyDescent="0.25">
      <c r="A37" s="53">
        <v>27</v>
      </c>
      <c r="B37" s="74" t="s">
        <v>105</v>
      </c>
      <c r="C37" s="55">
        <f t="shared" si="2"/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8">
        <f t="shared" si="0"/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44"/>
      <c r="AF37" s="60">
        <f t="shared" si="7"/>
        <v>0</v>
      </c>
      <c r="AG37" s="60">
        <f t="shared" si="7"/>
        <v>0</v>
      </c>
      <c r="AH37" s="60">
        <f t="shared" si="7"/>
        <v>0</v>
      </c>
      <c r="AI37" s="60">
        <f t="shared" si="7"/>
        <v>0</v>
      </c>
      <c r="AJ37" s="60">
        <f t="shared" si="7"/>
        <v>0</v>
      </c>
      <c r="AK37" s="60">
        <f t="shared" si="7"/>
        <v>0</v>
      </c>
      <c r="AL37" s="60">
        <f t="shared" si="7"/>
        <v>0</v>
      </c>
      <c r="AM37" s="60">
        <f t="shared" si="7"/>
        <v>0</v>
      </c>
      <c r="AN37" s="60">
        <f t="shared" si="7"/>
        <v>0</v>
      </c>
      <c r="AO37" s="60">
        <f t="shared" si="7"/>
        <v>0</v>
      </c>
      <c r="AP37" s="60">
        <f t="shared" si="7"/>
        <v>0</v>
      </c>
      <c r="AQ37" s="60">
        <f t="shared" si="7"/>
        <v>0</v>
      </c>
      <c r="AR37" s="60">
        <f t="shared" si="7"/>
        <v>0</v>
      </c>
    </row>
    <row r="38" spans="1:44" x14ac:dyDescent="0.25">
      <c r="A38" s="53">
        <v>28</v>
      </c>
      <c r="B38" s="74" t="s">
        <v>106</v>
      </c>
      <c r="C38" s="55">
        <f t="shared" si="2"/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8">
        <f t="shared" si="0"/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44"/>
      <c r="AF38" s="60">
        <f t="shared" si="7"/>
        <v>0</v>
      </c>
      <c r="AG38" s="60">
        <f t="shared" si="7"/>
        <v>0</v>
      </c>
      <c r="AH38" s="60">
        <f t="shared" si="7"/>
        <v>0</v>
      </c>
      <c r="AI38" s="60">
        <f t="shared" si="7"/>
        <v>0</v>
      </c>
      <c r="AJ38" s="60">
        <f t="shared" si="7"/>
        <v>0</v>
      </c>
      <c r="AK38" s="60">
        <f t="shared" si="7"/>
        <v>0</v>
      </c>
      <c r="AL38" s="60">
        <f t="shared" si="7"/>
        <v>0</v>
      </c>
      <c r="AM38" s="60">
        <f t="shared" si="7"/>
        <v>0</v>
      </c>
      <c r="AN38" s="60">
        <f t="shared" si="7"/>
        <v>0</v>
      </c>
      <c r="AO38" s="60">
        <f t="shared" si="7"/>
        <v>0</v>
      </c>
      <c r="AP38" s="60">
        <f t="shared" si="7"/>
        <v>0</v>
      </c>
      <c r="AQ38" s="60">
        <f t="shared" si="7"/>
        <v>0</v>
      </c>
      <c r="AR38" s="60">
        <f t="shared" si="7"/>
        <v>0</v>
      </c>
    </row>
    <row r="39" spans="1:44" x14ac:dyDescent="0.25">
      <c r="A39" s="53">
        <v>29</v>
      </c>
      <c r="B39" s="74" t="s">
        <v>107</v>
      </c>
      <c r="C39" s="55">
        <f t="shared" si="2"/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8">
        <f t="shared" si="0"/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44"/>
      <c r="AF39" s="60">
        <f t="shared" si="7"/>
        <v>0</v>
      </c>
      <c r="AG39" s="60">
        <f t="shared" si="7"/>
        <v>0</v>
      </c>
      <c r="AH39" s="60">
        <f t="shared" si="7"/>
        <v>0</v>
      </c>
      <c r="AI39" s="60">
        <f t="shared" si="7"/>
        <v>0</v>
      </c>
      <c r="AJ39" s="60">
        <f t="shared" si="7"/>
        <v>0</v>
      </c>
      <c r="AK39" s="60">
        <f t="shared" si="7"/>
        <v>0</v>
      </c>
      <c r="AL39" s="60">
        <f t="shared" si="7"/>
        <v>0</v>
      </c>
      <c r="AM39" s="60">
        <f t="shared" si="7"/>
        <v>0</v>
      </c>
      <c r="AN39" s="60">
        <f t="shared" si="7"/>
        <v>0</v>
      </c>
      <c r="AO39" s="60">
        <f t="shared" si="7"/>
        <v>0</v>
      </c>
      <c r="AP39" s="60">
        <f t="shared" si="7"/>
        <v>0</v>
      </c>
      <c r="AQ39" s="60">
        <f t="shared" si="7"/>
        <v>0</v>
      </c>
      <c r="AR39" s="60">
        <f t="shared" si="7"/>
        <v>0</v>
      </c>
    </row>
    <row r="40" spans="1:44" x14ac:dyDescent="0.25">
      <c r="A40" s="53">
        <v>30</v>
      </c>
      <c r="B40" s="75" t="s">
        <v>108</v>
      </c>
      <c r="C40" s="55">
        <f>SUM(D40:O40)</f>
        <v>0</v>
      </c>
      <c r="D40" s="67">
        <f>D26-D27-D28-D29-D30-D31-D32-D33-D34-D35+D36+D37+D38+D39</f>
        <v>0</v>
      </c>
      <c r="E40" s="67">
        <f t="shared" ref="E40:O40" si="8">E26-E27-E28-E29-E30-E31-E32-E33-E34-E35+E36+E37+E38+E39</f>
        <v>0</v>
      </c>
      <c r="F40" s="67">
        <f t="shared" si="8"/>
        <v>0</v>
      </c>
      <c r="G40" s="67">
        <f t="shared" si="8"/>
        <v>0</v>
      </c>
      <c r="H40" s="67">
        <f t="shared" si="8"/>
        <v>0</v>
      </c>
      <c r="I40" s="67">
        <f t="shared" si="8"/>
        <v>0</v>
      </c>
      <c r="J40" s="67">
        <f t="shared" si="8"/>
        <v>0</v>
      </c>
      <c r="K40" s="67">
        <f t="shared" si="8"/>
        <v>0</v>
      </c>
      <c r="L40" s="67">
        <f t="shared" si="8"/>
        <v>0</v>
      </c>
      <c r="M40" s="67">
        <f t="shared" si="8"/>
        <v>0</v>
      </c>
      <c r="N40" s="67">
        <f t="shared" si="8"/>
        <v>0</v>
      </c>
      <c r="O40" s="67">
        <f t="shared" si="8"/>
        <v>0</v>
      </c>
      <c r="P40" s="58">
        <f t="shared" si="0"/>
        <v>0</v>
      </c>
      <c r="Q40" s="76"/>
      <c r="R40" s="38" t="s">
        <v>77</v>
      </c>
      <c r="U40" s="38" t="s">
        <v>77</v>
      </c>
      <c r="V40" s="34"/>
      <c r="W40" s="34"/>
      <c r="X40" s="38" t="s">
        <v>77</v>
      </c>
      <c r="Y40" s="34"/>
      <c r="Z40" s="34"/>
      <c r="AA40" s="38" t="s">
        <v>77</v>
      </c>
      <c r="AB40" s="34"/>
      <c r="AC40" s="34"/>
      <c r="AE40" s="44"/>
      <c r="AF40" s="38" t="s">
        <v>78</v>
      </c>
      <c r="AG40" s="34"/>
      <c r="AH40" s="34"/>
      <c r="AI40" s="38" t="s">
        <v>78</v>
      </c>
      <c r="AJ40" s="34"/>
      <c r="AK40" s="38" t="s">
        <v>78</v>
      </c>
      <c r="AL40" s="34"/>
      <c r="AM40" s="38" t="s">
        <v>78</v>
      </c>
      <c r="AN40" s="34"/>
      <c r="AO40" s="38" t="s">
        <v>78</v>
      </c>
      <c r="AP40" s="34"/>
      <c r="AQ40" s="38" t="s">
        <v>78</v>
      </c>
      <c r="AR40" s="34"/>
    </row>
    <row r="41" spans="1:44" x14ac:dyDescent="0.25">
      <c r="A41" s="53">
        <v>31</v>
      </c>
      <c r="B41" s="74" t="s">
        <v>109</v>
      </c>
      <c r="C41" s="55">
        <f>SUM(D41:O41)</f>
        <v>0</v>
      </c>
      <c r="D41" s="77">
        <f t="shared" ref="D41:O41" si="9">D42+D48</f>
        <v>0</v>
      </c>
      <c r="E41" s="77">
        <f t="shared" si="9"/>
        <v>0</v>
      </c>
      <c r="F41" s="77">
        <f t="shared" si="9"/>
        <v>0</v>
      </c>
      <c r="G41" s="77">
        <f t="shared" si="9"/>
        <v>0</v>
      </c>
      <c r="H41" s="77">
        <f t="shared" si="9"/>
        <v>0</v>
      </c>
      <c r="I41" s="77">
        <f t="shared" si="9"/>
        <v>0</v>
      </c>
      <c r="J41" s="77">
        <f t="shared" si="9"/>
        <v>0</v>
      </c>
      <c r="K41" s="77">
        <f t="shared" si="9"/>
        <v>0</v>
      </c>
      <c r="L41" s="77">
        <f t="shared" si="9"/>
        <v>0</v>
      </c>
      <c r="M41" s="77">
        <f t="shared" si="9"/>
        <v>0</v>
      </c>
      <c r="N41" s="77">
        <f t="shared" si="9"/>
        <v>0</v>
      </c>
      <c r="O41" s="77">
        <f t="shared" si="9"/>
        <v>0</v>
      </c>
      <c r="P41" s="58">
        <f t="shared" si="0"/>
        <v>0</v>
      </c>
      <c r="Q41" s="78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</row>
    <row r="42" spans="1:44" x14ac:dyDescent="0.25">
      <c r="A42" s="53">
        <v>32</v>
      </c>
      <c r="B42" s="79" t="s">
        <v>100</v>
      </c>
      <c r="C42" s="55">
        <f t="shared" ref="C42:C47" si="10">SUM(D42:O42)</f>
        <v>0</v>
      </c>
      <c r="D42" s="77">
        <f>D43+D44+D45</f>
        <v>0</v>
      </c>
      <c r="E42" s="77">
        <f t="shared" ref="E42:O42" si="11">E43+E44+E45</f>
        <v>0</v>
      </c>
      <c r="F42" s="77">
        <f t="shared" si="11"/>
        <v>0</v>
      </c>
      <c r="G42" s="77">
        <f t="shared" si="11"/>
        <v>0</v>
      </c>
      <c r="H42" s="77">
        <f t="shared" si="11"/>
        <v>0</v>
      </c>
      <c r="I42" s="77">
        <f t="shared" si="11"/>
        <v>0</v>
      </c>
      <c r="J42" s="77">
        <f t="shared" si="11"/>
        <v>0</v>
      </c>
      <c r="K42" s="77">
        <f t="shared" si="11"/>
        <v>0</v>
      </c>
      <c r="L42" s="77">
        <f t="shared" si="11"/>
        <v>0</v>
      </c>
      <c r="M42" s="77">
        <f t="shared" si="11"/>
        <v>0</v>
      </c>
      <c r="N42" s="77">
        <f t="shared" si="11"/>
        <v>0</v>
      </c>
      <c r="O42" s="77">
        <f t="shared" si="11"/>
        <v>0</v>
      </c>
      <c r="P42" s="58">
        <f t="shared" si="0"/>
        <v>0</v>
      </c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</row>
    <row r="43" spans="1:44" x14ac:dyDescent="0.25">
      <c r="A43" s="53">
        <v>33</v>
      </c>
      <c r="B43" s="80" t="s">
        <v>110</v>
      </c>
      <c r="C43" s="55">
        <f t="shared" si="10"/>
        <v>0</v>
      </c>
      <c r="D43" s="77">
        <f t="shared" ref="D43:O43" si="12">ROUND(((D71+D76)*5/100),1)</f>
        <v>0</v>
      </c>
      <c r="E43" s="77">
        <f t="shared" si="12"/>
        <v>0</v>
      </c>
      <c r="F43" s="77">
        <f t="shared" si="12"/>
        <v>0</v>
      </c>
      <c r="G43" s="77">
        <f t="shared" si="12"/>
        <v>0</v>
      </c>
      <c r="H43" s="77">
        <f t="shared" si="12"/>
        <v>0</v>
      </c>
      <c r="I43" s="77">
        <f t="shared" si="12"/>
        <v>0</v>
      </c>
      <c r="J43" s="77">
        <f t="shared" si="12"/>
        <v>0</v>
      </c>
      <c r="K43" s="77">
        <f t="shared" si="12"/>
        <v>0</v>
      </c>
      <c r="L43" s="77">
        <f t="shared" si="12"/>
        <v>0</v>
      </c>
      <c r="M43" s="77">
        <f t="shared" si="12"/>
        <v>0</v>
      </c>
      <c r="N43" s="77">
        <f t="shared" si="12"/>
        <v>0</v>
      </c>
      <c r="O43" s="77">
        <f t="shared" si="12"/>
        <v>0</v>
      </c>
      <c r="P43" s="58">
        <f t="shared" ref="P43:P75" si="13">SUM(D43:O43)-C43</f>
        <v>0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</row>
    <row r="44" spans="1:44" x14ac:dyDescent="0.25">
      <c r="A44" s="53">
        <v>34</v>
      </c>
      <c r="B44" s="80" t="s">
        <v>111</v>
      </c>
      <c r="C44" s="55">
        <f t="shared" si="10"/>
        <v>0</v>
      </c>
      <c r="D44" s="56">
        <v>0</v>
      </c>
      <c r="E44" s="69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8">
        <f t="shared" si="13"/>
        <v>0</v>
      </c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</row>
    <row r="45" spans="1:44" x14ac:dyDescent="0.25">
      <c r="A45" s="53">
        <v>35</v>
      </c>
      <c r="B45" s="80" t="s">
        <v>112</v>
      </c>
      <c r="C45" s="55">
        <f t="shared" si="10"/>
        <v>0</v>
      </c>
      <c r="D45" s="77">
        <f>SUM(D46:D47)</f>
        <v>0</v>
      </c>
      <c r="E45" s="77">
        <f t="shared" ref="E45:O45" si="14">SUM(E46:E47)</f>
        <v>0</v>
      </c>
      <c r="F45" s="77">
        <f t="shared" si="14"/>
        <v>0</v>
      </c>
      <c r="G45" s="77">
        <f t="shared" si="14"/>
        <v>0</v>
      </c>
      <c r="H45" s="77">
        <f t="shared" si="14"/>
        <v>0</v>
      </c>
      <c r="I45" s="77">
        <f t="shared" si="14"/>
        <v>0</v>
      </c>
      <c r="J45" s="77">
        <f t="shared" si="14"/>
        <v>0</v>
      </c>
      <c r="K45" s="77">
        <f t="shared" si="14"/>
        <v>0</v>
      </c>
      <c r="L45" s="77">
        <f t="shared" si="14"/>
        <v>0</v>
      </c>
      <c r="M45" s="77">
        <f t="shared" si="14"/>
        <v>0</v>
      </c>
      <c r="N45" s="77">
        <f t="shared" si="14"/>
        <v>0</v>
      </c>
      <c r="O45" s="77">
        <f t="shared" si="14"/>
        <v>0</v>
      </c>
      <c r="P45" s="58">
        <f t="shared" si="13"/>
        <v>0</v>
      </c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</row>
    <row r="46" spans="1:44" x14ac:dyDescent="0.25">
      <c r="A46" s="53">
        <v>36</v>
      </c>
      <c r="B46" s="80" t="s">
        <v>113</v>
      </c>
      <c r="C46" s="55">
        <f t="shared" si="10"/>
        <v>0</v>
      </c>
      <c r="D46" s="77">
        <f t="shared" ref="D46:O46" si="15">ROUND(((D71+D76)*12.5/100),1)</f>
        <v>0</v>
      </c>
      <c r="E46" s="77">
        <f t="shared" si="15"/>
        <v>0</v>
      </c>
      <c r="F46" s="77">
        <f t="shared" si="15"/>
        <v>0</v>
      </c>
      <c r="G46" s="77">
        <f t="shared" si="15"/>
        <v>0</v>
      </c>
      <c r="H46" s="77">
        <f t="shared" si="15"/>
        <v>0</v>
      </c>
      <c r="I46" s="77">
        <f t="shared" si="15"/>
        <v>0</v>
      </c>
      <c r="J46" s="77">
        <f t="shared" si="15"/>
        <v>0</v>
      </c>
      <c r="K46" s="77">
        <f t="shared" si="15"/>
        <v>0</v>
      </c>
      <c r="L46" s="77">
        <f t="shared" si="15"/>
        <v>0</v>
      </c>
      <c r="M46" s="77">
        <f t="shared" si="15"/>
        <v>0</v>
      </c>
      <c r="N46" s="77">
        <f t="shared" si="15"/>
        <v>0</v>
      </c>
      <c r="O46" s="77">
        <f t="shared" si="15"/>
        <v>0</v>
      </c>
      <c r="P46" s="58">
        <f t="shared" si="13"/>
        <v>0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</row>
    <row r="47" spans="1:44" x14ac:dyDescent="0.25">
      <c r="A47" s="53">
        <v>37</v>
      </c>
      <c r="B47" s="81" t="s">
        <v>114</v>
      </c>
      <c r="C47" s="55">
        <f t="shared" si="10"/>
        <v>0</v>
      </c>
      <c r="D47" s="77">
        <f t="shared" ref="D47:O47" si="16">ROUND(((D71+D76)*1.5/100),1)</f>
        <v>0</v>
      </c>
      <c r="E47" s="77">
        <f t="shared" si="16"/>
        <v>0</v>
      </c>
      <c r="F47" s="77">
        <f t="shared" si="16"/>
        <v>0</v>
      </c>
      <c r="G47" s="77">
        <f t="shared" si="16"/>
        <v>0</v>
      </c>
      <c r="H47" s="77">
        <f t="shared" si="16"/>
        <v>0</v>
      </c>
      <c r="I47" s="77">
        <f t="shared" si="16"/>
        <v>0</v>
      </c>
      <c r="J47" s="77">
        <f t="shared" si="16"/>
        <v>0</v>
      </c>
      <c r="K47" s="77">
        <f t="shared" si="16"/>
        <v>0</v>
      </c>
      <c r="L47" s="77">
        <f t="shared" si="16"/>
        <v>0</v>
      </c>
      <c r="M47" s="77">
        <f t="shared" si="16"/>
        <v>0</v>
      </c>
      <c r="N47" s="77">
        <f t="shared" si="16"/>
        <v>0</v>
      </c>
      <c r="O47" s="77">
        <f t="shared" si="16"/>
        <v>0</v>
      </c>
      <c r="P47" s="58">
        <f t="shared" si="13"/>
        <v>0</v>
      </c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</row>
    <row r="48" spans="1:44" x14ac:dyDescent="0.25">
      <c r="A48" s="53">
        <v>38</v>
      </c>
      <c r="B48" s="82" t="s">
        <v>115</v>
      </c>
      <c r="C48" s="77">
        <f t="shared" ref="C48" si="17">C49+C61+C67+C70+C77+C80+C95+C101+C98+C120</f>
        <v>0</v>
      </c>
      <c r="D48" s="77">
        <f>D49+D61+D67+D70+D77+D80+D95+D101+D98+D105+D120</f>
        <v>0</v>
      </c>
      <c r="E48" s="77">
        <f t="shared" ref="E48:O48" si="18">E49+E61+E67+E70+E77+E80+E95+E101+E98+E105+E120</f>
        <v>0</v>
      </c>
      <c r="F48" s="77">
        <f t="shared" si="18"/>
        <v>0</v>
      </c>
      <c r="G48" s="77">
        <f t="shared" si="18"/>
        <v>0</v>
      </c>
      <c r="H48" s="77">
        <f t="shared" si="18"/>
        <v>0</v>
      </c>
      <c r="I48" s="77">
        <f t="shared" si="18"/>
        <v>0</v>
      </c>
      <c r="J48" s="77">
        <f t="shared" si="18"/>
        <v>0</v>
      </c>
      <c r="K48" s="77">
        <f t="shared" si="18"/>
        <v>0</v>
      </c>
      <c r="L48" s="77">
        <f t="shared" si="18"/>
        <v>0</v>
      </c>
      <c r="M48" s="77">
        <f t="shared" si="18"/>
        <v>0</v>
      </c>
      <c r="N48" s="77">
        <f t="shared" si="18"/>
        <v>0</v>
      </c>
      <c r="O48" s="77">
        <f t="shared" si="18"/>
        <v>0</v>
      </c>
      <c r="P48" s="58">
        <f>SUM(D48:O48)-C48</f>
        <v>0</v>
      </c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</row>
    <row r="49" spans="1:44" x14ac:dyDescent="0.25">
      <c r="A49" s="53">
        <v>39</v>
      </c>
      <c r="B49" s="141" t="s">
        <v>116</v>
      </c>
      <c r="C49" s="55">
        <f t="shared" ref="C49:C77" si="19">SUM(D49:O49)</f>
        <v>0</v>
      </c>
      <c r="D49" s="77">
        <f>SUM(D50:D60)</f>
        <v>0</v>
      </c>
      <c r="E49" s="77">
        <f t="shared" ref="E49:O49" si="20">SUM(E50:E60)</f>
        <v>0</v>
      </c>
      <c r="F49" s="77">
        <f t="shared" si="20"/>
        <v>0</v>
      </c>
      <c r="G49" s="77">
        <f t="shared" si="20"/>
        <v>0</v>
      </c>
      <c r="H49" s="77">
        <f t="shared" si="20"/>
        <v>0</v>
      </c>
      <c r="I49" s="77">
        <f t="shared" si="20"/>
        <v>0</v>
      </c>
      <c r="J49" s="77">
        <f t="shared" si="20"/>
        <v>0</v>
      </c>
      <c r="K49" s="77">
        <f t="shared" si="20"/>
        <v>0</v>
      </c>
      <c r="L49" s="77">
        <f t="shared" si="20"/>
        <v>0</v>
      </c>
      <c r="M49" s="77">
        <f t="shared" si="20"/>
        <v>0</v>
      </c>
      <c r="N49" s="77">
        <f t="shared" si="20"/>
        <v>0</v>
      </c>
      <c r="O49" s="77">
        <f t="shared" si="20"/>
        <v>0</v>
      </c>
      <c r="P49" s="58">
        <f t="shared" si="13"/>
        <v>0</v>
      </c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</row>
    <row r="50" spans="1:44" x14ac:dyDescent="0.25">
      <c r="A50" s="53">
        <v>40</v>
      </c>
      <c r="B50" s="83" t="s">
        <v>117</v>
      </c>
      <c r="C50" s="55">
        <f t="shared" si="19"/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0</v>
      </c>
      <c r="N50" s="84">
        <v>0</v>
      </c>
      <c r="O50" s="84">
        <v>0</v>
      </c>
      <c r="P50" s="58">
        <f t="shared" si="13"/>
        <v>0</v>
      </c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</row>
    <row r="51" spans="1:44" x14ac:dyDescent="0.25">
      <c r="A51" s="53">
        <v>41</v>
      </c>
      <c r="B51" s="83" t="s">
        <v>118</v>
      </c>
      <c r="C51" s="55">
        <f t="shared" si="19"/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58">
        <f t="shared" si="13"/>
        <v>0</v>
      </c>
      <c r="R51" s="72">
        <f>N70+O140</f>
        <v>0</v>
      </c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</row>
    <row r="52" spans="1:44" x14ac:dyDescent="0.25">
      <c r="A52" s="53">
        <v>42</v>
      </c>
      <c r="B52" s="83" t="s">
        <v>119</v>
      </c>
      <c r="C52" s="55">
        <f t="shared" si="19"/>
        <v>0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58">
        <f t="shared" si="13"/>
        <v>0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</row>
    <row r="53" spans="1:44" x14ac:dyDescent="0.25">
      <c r="A53" s="53">
        <v>43</v>
      </c>
      <c r="B53" s="83" t="s">
        <v>120</v>
      </c>
      <c r="C53" s="55">
        <f t="shared" si="19"/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58">
        <f t="shared" si="13"/>
        <v>0</v>
      </c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</row>
    <row r="54" spans="1:44" x14ac:dyDescent="0.25">
      <c r="A54" s="53">
        <v>44</v>
      </c>
      <c r="B54" s="83" t="s">
        <v>121</v>
      </c>
      <c r="C54" s="55">
        <f t="shared" si="19"/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58">
        <f t="shared" si="13"/>
        <v>0</v>
      </c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</row>
    <row r="55" spans="1:44" x14ac:dyDescent="0.25">
      <c r="A55" s="53">
        <v>45</v>
      </c>
      <c r="B55" s="83" t="s">
        <v>122</v>
      </c>
      <c r="C55" s="55">
        <f t="shared" si="19"/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58">
        <f t="shared" si="13"/>
        <v>0</v>
      </c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</row>
    <row r="56" spans="1:44" x14ac:dyDescent="0.25">
      <c r="A56" s="53">
        <v>46</v>
      </c>
      <c r="B56" s="83" t="s">
        <v>123</v>
      </c>
      <c r="C56" s="55">
        <f t="shared" si="19"/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58">
        <f t="shared" si="13"/>
        <v>0</v>
      </c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</row>
    <row r="57" spans="1:44" x14ac:dyDescent="0.25">
      <c r="A57" s="53">
        <v>47</v>
      </c>
      <c r="B57" s="83" t="s">
        <v>124</v>
      </c>
      <c r="C57" s="55">
        <f t="shared" si="19"/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58">
        <f t="shared" si="13"/>
        <v>0</v>
      </c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</row>
    <row r="58" spans="1:44" x14ac:dyDescent="0.25">
      <c r="A58" s="53">
        <v>48</v>
      </c>
      <c r="B58" s="83" t="s">
        <v>125</v>
      </c>
      <c r="C58" s="55">
        <f t="shared" si="19"/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58">
        <f t="shared" si="13"/>
        <v>0</v>
      </c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</row>
    <row r="59" spans="1:44" x14ac:dyDescent="0.25">
      <c r="A59" s="53">
        <v>49</v>
      </c>
      <c r="B59" s="83" t="s">
        <v>126</v>
      </c>
      <c r="C59" s="55">
        <f t="shared" si="19"/>
        <v>0</v>
      </c>
      <c r="D59" s="84">
        <v>0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84">
        <v>0</v>
      </c>
      <c r="K59" s="84">
        <v>0</v>
      </c>
      <c r="L59" s="84">
        <v>0</v>
      </c>
      <c r="M59" s="84">
        <v>0</v>
      </c>
      <c r="N59" s="84">
        <v>0</v>
      </c>
      <c r="O59" s="84">
        <v>0</v>
      </c>
      <c r="P59" s="58">
        <f t="shared" si="13"/>
        <v>0</v>
      </c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</row>
    <row r="60" spans="1:44" x14ac:dyDescent="0.25">
      <c r="A60" s="53">
        <v>50</v>
      </c>
      <c r="B60" s="140" t="s">
        <v>236</v>
      </c>
      <c r="C60" s="55">
        <f t="shared" ref="C60" si="21">SUM(D60:O60)</f>
        <v>0</v>
      </c>
      <c r="D60" s="84">
        <v>0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4">
        <v>0</v>
      </c>
      <c r="N60" s="84">
        <v>0</v>
      </c>
      <c r="O60" s="84">
        <v>0</v>
      </c>
      <c r="P60" s="58">
        <f t="shared" ref="P60" si="22">SUM(D60:O60)-C60</f>
        <v>0</v>
      </c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</row>
    <row r="61" spans="1:44" x14ac:dyDescent="0.25">
      <c r="A61" s="53">
        <v>51</v>
      </c>
      <c r="B61" s="75" t="s">
        <v>127</v>
      </c>
      <c r="C61" s="55">
        <f t="shared" si="19"/>
        <v>0</v>
      </c>
      <c r="D61" s="77">
        <f>SUM(D62:D66)</f>
        <v>0</v>
      </c>
      <c r="E61" s="77">
        <f t="shared" ref="E61:O61" si="23">SUM(E62:E66)</f>
        <v>0</v>
      </c>
      <c r="F61" s="77">
        <f t="shared" si="23"/>
        <v>0</v>
      </c>
      <c r="G61" s="77">
        <f t="shared" si="23"/>
        <v>0</v>
      </c>
      <c r="H61" s="77">
        <f t="shared" si="23"/>
        <v>0</v>
      </c>
      <c r="I61" s="77">
        <f t="shared" si="23"/>
        <v>0</v>
      </c>
      <c r="J61" s="77">
        <f t="shared" si="23"/>
        <v>0</v>
      </c>
      <c r="K61" s="77">
        <f t="shared" si="23"/>
        <v>0</v>
      </c>
      <c r="L61" s="77">
        <f t="shared" si="23"/>
        <v>0</v>
      </c>
      <c r="M61" s="77">
        <f t="shared" si="23"/>
        <v>0</v>
      </c>
      <c r="N61" s="77">
        <f t="shared" si="23"/>
        <v>0</v>
      </c>
      <c r="O61" s="77">
        <f t="shared" si="23"/>
        <v>0</v>
      </c>
      <c r="P61" s="58">
        <f t="shared" si="13"/>
        <v>0</v>
      </c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</row>
    <row r="62" spans="1:44" x14ac:dyDescent="0.25">
      <c r="A62" s="53">
        <v>52</v>
      </c>
      <c r="B62" s="83" t="s">
        <v>128</v>
      </c>
      <c r="C62" s="55">
        <f t="shared" si="19"/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58">
        <f t="shared" si="13"/>
        <v>0</v>
      </c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</row>
    <row r="63" spans="1:44" x14ac:dyDescent="0.25">
      <c r="A63" s="53">
        <v>53</v>
      </c>
      <c r="B63" s="83" t="s">
        <v>129</v>
      </c>
      <c r="C63" s="55">
        <f t="shared" si="19"/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58">
        <f t="shared" si="13"/>
        <v>0</v>
      </c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</row>
    <row r="64" spans="1:44" x14ac:dyDescent="0.25">
      <c r="A64" s="53">
        <v>54</v>
      </c>
      <c r="B64" s="83" t="s">
        <v>130</v>
      </c>
      <c r="C64" s="55">
        <f t="shared" si="19"/>
        <v>0</v>
      </c>
      <c r="D64" s="84">
        <v>0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0</v>
      </c>
      <c r="N64" s="84">
        <v>0</v>
      </c>
      <c r="O64" s="84">
        <v>0</v>
      </c>
      <c r="P64" s="58">
        <f t="shared" si="13"/>
        <v>0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</row>
    <row r="65" spans="1:44" x14ac:dyDescent="0.25">
      <c r="A65" s="53">
        <v>55</v>
      </c>
      <c r="B65" s="83" t="s">
        <v>131</v>
      </c>
      <c r="C65" s="55">
        <f t="shared" si="19"/>
        <v>0</v>
      </c>
      <c r="D65" s="84">
        <v>0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0</v>
      </c>
      <c r="N65" s="84">
        <v>0</v>
      </c>
      <c r="O65" s="84">
        <v>0</v>
      </c>
      <c r="P65" s="58">
        <f t="shared" si="13"/>
        <v>0</v>
      </c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</row>
    <row r="66" spans="1:44" x14ac:dyDescent="0.25">
      <c r="A66" s="53">
        <v>56</v>
      </c>
      <c r="B66" s="83" t="s">
        <v>132</v>
      </c>
      <c r="C66" s="55">
        <f t="shared" si="19"/>
        <v>0</v>
      </c>
      <c r="D66" s="84">
        <v>0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58">
        <f t="shared" si="13"/>
        <v>0</v>
      </c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</row>
    <row r="67" spans="1:44" x14ac:dyDescent="0.25">
      <c r="A67" s="53">
        <v>57</v>
      </c>
      <c r="B67" s="75" t="s">
        <v>133</v>
      </c>
      <c r="C67" s="55">
        <f t="shared" si="19"/>
        <v>0</v>
      </c>
      <c r="D67" s="85">
        <f>D68+D69</f>
        <v>0</v>
      </c>
      <c r="E67" s="85">
        <f t="shared" ref="E67:O67" si="24">E68+E69</f>
        <v>0</v>
      </c>
      <c r="F67" s="85">
        <f t="shared" si="24"/>
        <v>0</v>
      </c>
      <c r="G67" s="85">
        <f t="shared" si="24"/>
        <v>0</v>
      </c>
      <c r="H67" s="85">
        <f t="shared" si="24"/>
        <v>0</v>
      </c>
      <c r="I67" s="85">
        <f t="shared" si="24"/>
        <v>0</v>
      </c>
      <c r="J67" s="85">
        <f t="shared" si="24"/>
        <v>0</v>
      </c>
      <c r="K67" s="85">
        <f t="shared" si="24"/>
        <v>0</v>
      </c>
      <c r="L67" s="85">
        <f t="shared" si="24"/>
        <v>0</v>
      </c>
      <c r="M67" s="85">
        <f t="shared" si="24"/>
        <v>0</v>
      </c>
      <c r="N67" s="85">
        <f t="shared" si="24"/>
        <v>0</v>
      </c>
      <c r="O67" s="85">
        <f t="shared" si="24"/>
        <v>0</v>
      </c>
      <c r="P67" s="58">
        <f t="shared" si="13"/>
        <v>0</v>
      </c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</row>
    <row r="68" spans="1:44" x14ac:dyDescent="0.25">
      <c r="A68" s="53">
        <v>58</v>
      </c>
      <c r="B68" s="83" t="s">
        <v>134</v>
      </c>
      <c r="C68" s="55">
        <f t="shared" si="19"/>
        <v>0</v>
      </c>
      <c r="D68" s="84">
        <v>0</v>
      </c>
      <c r="E68" s="84">
        <v>0</v>
      </c>
      <c r="F68" s="84">
        <v>0</v>
      </c>
      <c r="G68" s="84">
        <v>0</v>
      </c>
      <c r="H68" s="84">
        <v>0</v>
      </c>
      <c r="I68" s="84">
        <v>0</v>
      </c>
      <c r="J68" s="84">
        <v>0</v>
      </c>
      <c r="K68" s="84">
        <v>0</v>
      </c>
      <c r="L68" s="84">
        <v>0</v>
      </c>
      <c r="M68" s="84">
        <v>0</v>
      </c>
      <c r="N68" s="84">
        <v>0</v>
      </c>
      <c r="O68" s="84">
        <v>0</v>
      </c>
      <c r="P68" s="58">
        <f t="shared" si="13"/>
        <v>0</v>
      </c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</row>
    <row r="69" spans="1:44" x14ac:dyDescent="0.25">
      <c r="A69" s="53">
        <v>59</v>
      </c>
      <c r="B69" s="83" t="s">
        <v>135</v>
      </c>
      <c r="C69" s="55">
        <f t="shared" si="19"/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86">
        <v>0</v>
      </c>
      <c r="M69" s="86">
        <v>0</v>
      </c>
      <c r="N69" s="86">
        <v>0</v>
      </c>
      <c r="O69" s="86">
        <v>0</v>
      </c>
      <c r="P69" s="58">
        <f t="shared" si="13"/>
        <v>0</v>
      </c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</row>
    <row r="70" spans="1:44" x14ac:dyDescent="0.25">
      <c r="A70" s="53">
        <v>60</v>
      </c>
      <c r="B70" s="75" t="s">
        <v>136</v>
      </c>
      <c r="C70" s="55">
        <f t="shared" si="19"/>
        <v>0</v>
      </c>
      <c r="D70" s="77">
        <f>D71+D76</f>
        <v>0</v>
      </c>
      <c r="E70" s="77">
        <f t="shared" ref="E70:O70" si="25">E71+E76</f>
        <v>0</v>
      </c>
      <c r="F70" s="77">
        <f t="shared" si="25"/>
        <v>0</v>
      </c>
      <c r="G70" s="77">
        <f t="shared" si="25"/>
        <v>0</v>
      </c>
      <c r="H70" s="77">
        <f t="shared" si="25"/>
        <v>0</v>
      </c>
      <c r="I70" s="77">
        <f t="shared" si="25"/>
        <v>0</v>
      </c>
      <c r="J70" s="77">
        <f t="shared" si="25"/>
        <v>0</v>
      </c>
      <c r="K70" s="77">
        <f t="shared" si="25"/>
        <v>0</v>
      </c>
      <c r="L70" s="77">
        <f t="shared" si="25"/>
        <v>0</v>
      </c>
      <c r="M70" s="77">
        <f t="shared" si="25"/>
        <v>0</v>
      </c>
      <c r="N70" s="77">
        <f t="shared" si="25"/>
        <v>0</v>
      </c>
      <c r="O70" s="77">
        <f t="shared" si="25"/>
        <v>0</v>
      </c>
      <c r="P70" s="58">
        <f t="shared" si="13"/>
        <v>0</v>
      </c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</row>
    <row r="71" spans="1:44" x14ac:dyDescent="0.25">
      <c r="A71" s="53">
        <v>61</v>
      </c>
      <c r="B71" s="80" t="s">
        <v>137</v>
      </c>
      <c r="C71" s="55">
        <f t="shared" si="19"/>
        <v>0</v>
      </c>
      <c r="D71" s="77">
        <f>SUM(D72:D75)</f>
        <v>0</v>
      </c>
      <c r="E71" s="77">
        <f t="shared" ref="E71:O71" si="26">SUM(E72:E75)</f>
        <v>0</v>
      </c>
      <c r="F71" s="77">
        <f t="shared" si="26"/>
        <v>0</v>
      </c>
      <c r="G71" s="77">
        <f t="shared" si="26"/>
        <v>0</v>
      </c>
      <c r="H71" s="77">
        <f t="shared" si="26"/>
        <v>0</v>
      </c>
      <c r="I71" s="77">
        <f t="shared" si="26"/>
        <v>0</v>
      </c>
      <c r="J71" s="77">
        <f t="shared" si="26"/>
        <v>0</v>
      </c>
      <c r="K71" s="77">
        <f t="shared" si="26"/>
        <v>0</v>
      </c>
      <c r="L71" s="77">
        <f t="shared" si="26"/>
        <v>0</v>
      </c>
      <c r="M71" s="77">
        <f t="shared" si="26"/>
        <v>0</v>
      </c>
      <c r="N71" s="77">
        <f t="shared" si="26"/>
        <v>0</v>
      </c>
      <c r="O71" s="77">
        <f t="shared" si="26"/>
        <v>0</v>
      </c>
      <c r="P71" s="58">
        <f t="shared" si="13"/>
        <v>0</v>
      </c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</row>
    <row r="72" spans="1:44" x14ac:dyDescent="0.25">
      <c r="A72" s="53">
        <v>62</v>
      </c>
      <c r="B72" s="73" t="s">
        <v>138</v>
      </c>
      <c r="C72" s="55">
        <f t="shared" si="19"/>
        <v>0</v>
      </c>
      <c r="D72" s="56">
        <v>0</v>
      </c>
      <c r="E72" s="56">
        <v>0</v>
      </c>
      <c r="F72" s="56">
        <v>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6">
        <v>0</v>
      </c>
      <c r="P72" s="58">
        <f t="shared" si="13"/>
        <v>0</v>
      </c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</row>
    <row r="73" spans="1:44" x14ac:dyDescent="0.25">
      <c r="A73" s="53">
        <v>63</v>
      </c>
      <c r="B73" s="70" t="s">
        <v>139</v>
      </c>
      <c r="C73" s="55">
        <f t="shared" si="19"/>
        <v>0</v>
      </c>
      <c r="D73" s="87">
        <v>0</v>
      </c>
      <c r="E73" s="87">
        <v>0</v>
      </c>
      <c r="F73" s="87">
        <v>0</v>
      </c>
      <c r="G73" s="87">
        <v>0</v>
      </c>
      <c r="H73" s="87">
        <v>0</v>
      </c>
      <c r="I73" s="87">
        <v>0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58">
        <f t="shared" si="13"/>
        <v>0</v>
      </c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</row>
    <row r="74" spans="1:44" x14ac:dyDescent="0.25">
      <c r="A74" s="53">
        <v>64</v>
      </c>
      <c r="B74" s="70" t="s">
        <v>140</v>
      </c>
      <c r="C74" s="55">
        <f t="shared" si="19"/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58">
        <f t="shared" si="13"/>
        <v>0</v>
      </c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</row>
    <row r="75" spans="1:44" x14ac:dyDescent="0.25">
      <c r="A75" s="53">
        <v>65</v>
      </c>
      <c r="B75" s="70" t="s">
        <v>141</v>
      </c>
      <c r="C75" s="55">
        <f t="shared" si="19"/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58">
        <f t="shared" si="13"/>
        <v>0</v>
      </c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</row>
    <row r="76" spans="1:44" x14ac:dyDescent="0.25">
      <c r="A76" s="53">
        <v>66</v>
      </c>
      <c r="B76" s="79" t="s">
        <v>142</v>
      </c>
      <c r="C76" s="55">
        <f t="shared" si="19"/>
        <v>0</v>
      </c>
      <c r="D76" s="77">
        <f>ROUND((D71*9.09/100),1)</f>
        <v>0</v>
      </c>
      <c r="E76" s="77">
        <f t="shared" ref="E76:O76" si="27">ROUND((E71*9.09/100),1)</f>
        <v>0</v>
      </c>
      <c r="F76" s="77">
        <f t="shared" si="27"/>
        <v>0</v>
      </c>
      <c r="G76" s="77">
        <f t="shared" si="27"/>
        <v>0</v>
      </c>
      <c r="H76" s="77">
        <f t="shared" si="27"/>
        <v>0</v>
      </c>
      <c r="I76" s="77">
        <f t="shared" si="27"/>
        <v>0</v>
      </c>
      <c r="J76" s="77">
        <f t="shared" si="27"/>
        <v>0</v>
      </c>
      <c r="K76" s="77">
        <f t="shared" si="27"/>
        <v>0</v>
      </c>
      <c r="L76" s="77">
        <f t="shared" si="27"/>
        <v>0</v>
      </c>
      <c r="M76" s="77">
        <f t="shared" si="27"/>
        <v>0</v>
      </c>
      <c r="N76" s="77">
        <f t="shared" si="27"/>
        <v>0</v>
      </c>
      <c r="O76" s="77">
        <f t="shared" si="27"/>
        <v>0</v>
      </c>
      <c r="P76" s="58">
        <f t="shared" ref="P76:P111" si="28">SUM(D76:O76)-C76</f>
        <v>0</v>
      </c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</row>
    <row r="77" spans="1:44" x14ac:dyDescent="0.25">
      <c r="A77" s="53">
        <v>67</v>
      </c>
      <c r="B77" s="82" t="s">
        <v>143</v>
      </c>
      <c r="C77" s="55">
        <f t="shared" si="19"/>
        <v>0</v>
      </c>
      <c r="D77" s="77">
        <f>SUM(D78:D79)</f>
        <v>0</v>
      </c>
      <c r="E77" s="77">
        <f t="shared" ref="E77:O77" si="29">SUM(E78:E79)</f>
        <v>0</v>
      </c>
      <c r="F77" s="77">
        <f t="shared" si="29"/>
        <v>0</v>
      </c>
      <c r="G77" s="77">
        <f t="shared" si="29"/>
        <v>0</v>
      </c>
      <c r="H77" s="77">
        <f t="shared" si="29"/>
        <v>0</v>
      </c>
      <c r="I77" s="77">
        <f t="shared" si="29"/>
        <v>0</v>
      </c>
      <c r="J77" s="77">
        <f t="shared" si="29"/>
        <v>0</v>
      </c>
      <c r="K77" s="77">
        <f t="shared" si="29"/>
        <v>0</v>
      </c>
      <c r="L77" s="77">
        <f t="shared" si="29"/>
        <v>0</v>
      </c>
      <c r="M77" s="77">
        <f t="shared" si="29"/>
        <v>0</v>
      </c>
      <c r="N77" s="77">
        <f t="shared" si="29"/>
        <v>0</v>
      </c>
      <c r="O77" s="77">
        <f t="shared" si="29"/>
        <v>0</v>
      </c>
      <c r="P77" s="58">
        <f t="shared" si="28"/>
        <v>0</v>
      </c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</row>
    <row r="78" spans="1:44" x14ac:dyDescent="0.25">
      <c r="A78" s="53">
        <v>68</v>
      </c>
      <c r="B78" s="88" t="s">
        <v>144</v>
      </c>
      <c r="C78" s="55">
        <f t="shared" ref="C78:C120" si="30">SUM(D78:O78)</f>
        <v>0</v>
      </c>
      <c r="D78" s="87">
        <v>0</v>
      </c>
      <c r="E78" s="87">
        <v>0</v>
      </c>
      <c r="F78" s="87">
        <v>0</v>
      </c>
      <c r="G78" s="87">
        <v>0</v>
      </c>
      <c r="H78" s="87">
        <v>0</v>
      </c>
      <c r="I78" s="87">
        <v>0</v>
      </c>
      <c r="J78" s="87">
        <v>0</v>
      </c>
      <c r="K78" s="87">
        <v>0</v>
      </c>
      <c r="L78" s="87">
        <v>0</v>
      </c>
      <c r="M78" s="87">
        <v>0</v>
      </c>
      <c r="N78" s="87">
        <v>0</v>
      </c>
      <c r="O78" s="87">
        <v>0</v>
      </c>
      <c r="P78" s="58">
        <f t="shared" si="28"/>
        <v>0</v>
      </c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</row>
    <row r="79" spans="1:44" x14ac:dyDescent="0.25">
      <c r="A79" s="53">
        <v>69</v>
      </c>
      <c r="B79" s="88" t="s">
        <v>145</v>
      </c>
      <c r="C79" s="55">
        <f t="shared" si="30"/>
        <v>0</v>
      </c>
      <c r="D79" s="87">
        <v>0</v>
      </c>
      <c r="E79" s="87">
        <v>0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58">
        <f t="shared" si="28"/>
        <v>0</v>
      </c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</row>
    <row r="80" spans="1:44" x14ac:dyDescent="0.25">
      <c r="A80" s="53">
        <v>70</v>
      </c>
      <c r="B80" s="82" t="s">
        <v>146</v>
      </c>
      <c r="C80" s="55">
        <f>SUM(D80:O80)</f>
        <v>0</v>
      </c>
      <c r="D80" s="77">
        <f>SUM(D81:D94)</f>
        <v>0</v>
      </c>
      <c r="E80" s="77">
        <f t="shared" ref="E80:O80" si="31">SUM(E81:E94)</f>
        <v>0</v>
      </c>
      <c r="F80" s="77">
        <f t="shared" si="31"/>
        <v>0</v>
      </c>
      <c r="G80" s="77">
        <f t="shared" si="31"/>
        <v>0</v>
      </c>
      <c r="H80" s="77">
        <f t="shared" si="31"/>
        <v>0</v>
      </c>
      <c r="I80" s="77">
        <f t="shared" si="31"/>
        <v>0</v>
      </c>
      <c r="J80" s="77">
        <f t="shared" si="31"/>
        <v>0</v>
      </c>
      <c r="K80" s="77">
        <f t="shared" si="31"/>
        <v>0</v>
      </c>
      <c r="L80" s="77">
        <f t="shared" si="31"/>
        <v>0</v>
      </c>
      <c r="M80" s="77">
        <f t="shared" si="31"/>
        <v>0</v>
      </c>
      <c r="N80" s="77">
        <f t="shared" si="31"/>
        <v>0</v>
      </c>
      <c r="O80" s="77">
        <f t="shared" si="31"/>
        <v>0</v>
      </c>
      <c r="P80" s="58">
        <f t="shared" si="28"/>
        <v>0</v>
      </c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</row>
    <row r="81" spans="1:44" x14ac:dyDescent="0.25">
      <c r="A81" s="53">
        <v>71</v>
      </c>
      <c r="B81" s="73" t="s">
        <v>147</v>
      </c>
      <c r="C81" s="55">
        <f t="shared" si="30"/>
        <v>0</v>
      </c>
      <c r="D81" s="87">
        <v>0</v>
      </c>
      <c r="E81" s="87">
        <v>0</v>
      </c>
      <c r="F81" s="87">
        <v>0</v>
      </c>
      <c r="G81" s="87">
        <v>0</v>
      </c>
      <c r="H81" s="87">
        <v>0</v>
      </c>
      <c r="I81" s="87">
        <v>0</v>
      </c>
      <c r="J81" s="87">
        <v>0</v>
      </c>
      <c r="K81" s="87">
        <v>0</v>
      </c>
      <c r="L81" s="87">
        <v>0</v>
      </c>
      <c r="M81" s="87">
        <v>0</v>
      </c>
      <c r="N81" s="87">
        <v>0</v>
      </c>
      <c r="O81" s="87">
        <v>0</v>
      </c>
      <c r="P81" s="58">
        <f t="shared" si="28"/>
        <v>0</v>
      </c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</row>
    <row r="82" spans="1:44" x14ac:dyDescent="0.25">
      <c r="A82" s="53">
        <v>72</v>
      </c>
      <c r="B82" s="73" t="s">
        <v>148</v>
      </c>
      <c r="C82" s="55">
        <f t="shared" si="30"/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</v>
      </c>
      <c r="L82" s="87">
        <v>0</v>
      </c>
      <c r="M82" s="87">
        <v>0</v>
      </c>
      <c r="N82" s="87">
        <v>0</v>
      </c>
      <c r="O82" s="87">
        <v>0</v>
      </c>
      <c r="P82" s="58">
        <f t="shared" si="28"/>
        <v>0</v>
      </c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</row>
    <row r="83" spans="1:44" x14ac:dyDescent="0.25">
      <c r="A83" s="53">
        <v>73</v>
      </c>
      <c r="B83" s="73" t="s">
        <v>149</v>
      </c>
      <c r="C83" s="55">
        <f t="shared" si="30"/>
        <v>0</v>
      </c>
      <c r="D83" s="87">
        <v>0</v>
      </c>
      <c r="E83" s="87">
        <v>0</v>
      </c>
      <c r="F83" s="87">
        <v>0</v>
      </c>
      <c r="G83" s="87">
        <v>0</v>
      </c>
      <c r="H83" s="87">
        <v>0</v>
      </c>
      <c r="I83" s="87">
        <v>0</v>
      </c>
      <c r="J83" s="87">
        <v>0</v>
      </c>
      <c r="K83" s="87">
        <v>0</v>
      </c>
      <c r="L83" s="87">
        <v>0</v>
      </c>
      <c r="M83" s="87">
        <v>0</v>
      </c>
      <c r="N83" s="87">
        <v>0</v>
      </c>
      <c r="O83" s="87">
        <v>0</v>
      </c>
      <c r="P83" s="58">
        <f t="shared" si="28"/>
        <v>0</v>
      </c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</row>
    <row r="84" spans="1:44" x14ac:dyDescent="0.25">
      <c r="A84" s="53">
        <v>74</v>
      </c>
      <c r="B84" s="79" t="s">
        <v>150</v>
      </c>
      <c r="C84" s="55">
        <f t="shared" si="30"/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58">
        <f t="shared" si="28"/>
        <v>0</v>
      </c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</row>
    <row r="85" spans="1:44" x14ac:dyDescent="0.25">
      <c r="A85" s="53">
        <v>75</v>
      </c>
      <c r="B85" s="89" t="s">
        <v>151</v>
      </c>
      <c r="C85" s="55">
        <f t="shared" si="30"/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58">
        <f t="shared" si="28"/>
        <v>0</v>
      </c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</row>
    <row r="86" spans="1:44" x14ac:dyDescent="0.25">
      <c r="A86" s="53">
        <v>76</v>
      </c>
      <c r="B86" s="89" t="s">
        <v>152</v>
      </c>
      <c r="C86" s="55">
        <f t="shared" si="30"/>
        <v>0</v>
      </c>
      <c r="D86" s="87">
        <v>0</v>
      </c>
      <c r="E86" s="87">
        <v>0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58">
        <f t="shared" si="28"/>
        <v>0</v>
      </c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</row>
    <row r="87" spans="1:44" x14ac:dyDescent="0.25">
      <c r="A87" s="53">
        <v>77</v>
      </c>
      <c r="B87" s="89" t="s">
        <v>153</v>
      </c>
      <c r="C87" s="55">
        <f t="shared" si="30"/>
        <v>0</v>
      </c>
      <c r="D87" s="87">
        <v>0</v>
      </c>
      <c r="E87" s="87">
        <v>0</v>
      </c>
      <c r="F87" s="87">
        <v>0</v>
      </c>
      <c r="G87" s="87">
        <v>0</v>
      </c>
      <c r="H87" s="87">
        <v>0</v>
      </c>
      <c r="I87" s="87">
        <v>0</v>
      </c>
      <c r="J87" s="87">
        <v>0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58">
        <f t="shared" si="28"/>
        <v>0</v>
      </c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</row>
    <row r="88" spans="1:44" x14ac:dyDescent="0.25">
      <c r="A88" s="53">
        <v>78</v>
      </c>
      <c r="B88" s="89" t="s">
        <v>154</v>
      </c>
      <c r="C88" s="55">
        <f t="shared" si="30"/>
        <v>0</v>
      </c>
      <c r="D88" s="87">
        <v>0</v>
      </c>
      <c r="E88" s="87">
        <v>0</v>
      </c>
      <c r="F88" s="87">
        <v>0</v>
      </c>
      <c r="G88" s="87">
        <v>0</v>
      </c>
      <c r="H88" s="87">
        <v>0</v>
      </c>
      <c r="I88" s="87">
        <v>0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58">
        <f t="shared" si="28"/>
        <v>0</v>
      </c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</row>
    <row r="89" spans="1:44" x14ac:dyDescent="0.25">
      <c r="A89" s="53">
        <v>79</v>
      </c>
      <c r="B89" s="79" t="s">
        <v>155</v>
      </c>
      <c r="C89" s="55">
        <f t="shared" si="30"/>
        <v>0</v>
      </c>
      <c r="D89" s="87">
        <v>0</v>
      </c>
      <c r="E89" s="87">
        <v>0</v>
      </c>
      <c r="F89" s="87">
        <v>0</v>
      </c>
      <c r="G89" s="87">
        <v>0</v>
      </c>
      <c r="H89" s="87">
        <v>0</v>
      </c>
      <c r="I89" s="87">
        <v>0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58">
        <f t="shared" si="28"/>
        <v>0</v>
      </c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</row>
    <row r="90" spans="1:44" x14ac:dyDescent="0.25">
      <c r="A90" s="53">
        <v>80</v>
      </c>
      <c r="B90" s="79" t="s">
        <v>156</v>
      </c>
      <c r="C90" s="55">
        <f t="shared" si="30"/>
        <v>0</v>
      </c>
      <c r="D90" s="87">
        <v>0</v>
      </c>
      <c r="E90" s="87">
        <v>0</v>
      </c>
      <c r="F90" s="87">
        <v>0</v>
      </c>
      <c r="G90" s="87">
        <v>0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58">
        <f t="shared" si="28"/>
        <v>0</v>
      </c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</row>
    <row r="91" spans="1:44" x14ac:dyDescent="0.25">
      <c r="A91" s="53">
        <v>81</v>
      </c>
      <c r="B91" s="79" t="s">
        <v>157</v>
      </c>
      <c r="C91" s="55">
        <f t="shared" si="30"/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58">
        <f t="shared" si="28"/>
        <v>0</v>
      </c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</row>
    <row r="92" spans="1:44" x14ac:dyDescent="0.25">
      <c r="A92" s="53">
        <v>82</v>
      </c>
      <c r="B92" s="144" t="s">
        <v>237</v>
      </c>
      <c r="C92" s="55">
        <f t="shared" ref="C92" si="32">SUM(D92:O92)</f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58">
        <f t="shared" ref="P92" si="33">SUM(D92:O92)-C92</f>
        <v>0</v>
      </c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</row>
    <row r="93" spans="1:44" x14ac:dyDescent="0.25">
      <c r="A93" s="53">
        <v>83</v>
      </c>
      <c r="B93" s="144" t="s">
        <v>238</v>
      </c>
      <c r="C93" s="55">
        <f t="shared" ref="C93" si="34">SUM(D93:O93)</f>
        <v>0</v>
      </c>
      <c r="D93" s="87">
        <v>0</v>
      </c>
      <c r="E93" s="87">
        <v>0</v>
      </c>
      <c r="F93" s="87">
        <v>0</v>
      </c>
      <c r="G93" s="87">
        <v>0</v>
      </c>
      <c r="H93" s="87">
        <v>0</v>
      </c>
      <c r="I93" s="87">
        <v>0</v>
      </c>
      <c r="J93" s="87">
        <v>0</v>
      </c>
      <c r="K93" s="87">
        <v>0</v>
      </c>
      <c r="L93" s="87">
        <v>0</v>
      </c>
      <c r="M93" s="87">
        <v>0</v>
      </c>
      <c r="N93" s="87">
        <v>0</v>
      </c>
      <c r="O93" s="87">
        <v>0</v>
      </c>
      <c r="P93" s="58">
        <f t="shared" ref="P93" si="35">SUM(D93:O93)-C93</f>
        <v>0</v>
      </c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</row>
    <row r="94" spans="1:44" x14ac:dyDescent="0.25">
      <c r="A94" s="53">
        <v>84</v>
      </c>
      <c r="B94" s="144" t="s">
        <v>239</v>
      </c>
      <c r="C94" s="55">
        <f t="shared" ref="C94" si="36">SUM(D94:O94)</f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58">
        <f t="shared" ref="P94" si="37">SUM(D94:O94)-C94</f>
        <v>0</v>
      </c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</row>
    <row r="95" spans="1:44" x14ac:dyDescent="0.25">
      <c r="A95" s="53">
        <v>85</v>
      </c>
      <c r="B95" s="82" t="s">
        <v>158</v>
      </c>
      <c r="C95" s="132">
        <f>SUM(D95:O95)</f>
        <v>0</v>
      </c>
      <c r="D95" s="132">
        <f>D96+D97</f>
        <v>0</v>
      </c>
      <c r="E95" s="132">
        <f t="shared" ref="E95:O95" si="38">E96+E97</f>
        <v>0</v>
      </c>
      <c r="F95" s="132">
        <f t="shared" si="38"/>
        <v>0</v>
      </c>
      <c r="G95" s="132">
        <f t="shared" si="38"/>
        <v>0</v>
      </c>
      <c r="H95" s="132">
        <f t="shared" si="38"/>
        <v>0</v>
      </c>
      <c r="I95" s="132">
        <f t="shared" si="38"/>
        <v>0</v>
      </c>
      <c r="J95" s="132">
        <f t="shared" si="38"/>
        <v>0</v>
      </c>
      <c r="K95" s="132">
        <f t="shared" si="38"/>
        <v>0</v>
      </c>
      <c r="L95" s="132">
        <f t="shared" si="38"/>
        <v>0</v>
      </c>
      <c r="M95" s="132">
        <f t="shared" si="38"/>
        <v>0</v>
      </c>
      <c r="N95" s="132">
        <f t="shared" si="38"/>
        <v>0</v>
      </c>
      <c r="O95" s="132">
        <f t="shared" si="38"/>
        <v>0</v>
      </c>
      <c r="P95" s="132">
        <f t="shared" si="28"/>
        <v>0</v>
      </c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</row>
    <row r="96" spans="1:44" x14ac:dyDescent="0.25">
      <c r="A96" s="53">
        <v>86</v>
      </c>
      <c r="B96" s="144" t="s">
        <v>240</v>
      </c>
      <c r="C96" s="132">
        <f t="shared" ref="C96:C97" si="39">SUM(E96:P96)</f>
        <v>0</v>
      </c>
      <c r="D96" s="133">
        <f t="shared" ref="D96:D97" si="40">C435</f>
        <v>0</v>
      </c>
      <c r="E96" s="134">
        <v>0</v>
      </c>
      <c r="F96" s="134">
        <v>0</v>
      </c>
      <c r="G96" s="134">
        <v>0</v>
      </c>
      <c r="H96" s="134">
        <v>0</v>
      </c>
      <c r="I96" s="134">
        <v>0</v>
      </c>
      <c r="J96" s="134">
        <v>0</v>
      </c>
      <c r="K96" s="134">
        <v>0</v>
      </c>
      <c r="L96" s="134">
        <v>0</v>
      </c>
      <c r="M96" s="134">
        <v>0</v>
      </c>
      <c r="N96" s="134">
        <v>0</v>
      </c>
      <c r="O96" s="134">
        <v>0</v>
      </c>
      <c r="P96" s="134">
        <v>0</v>
      </c>
      <c r="Q96" s="135">
        <f t="shared" ref="Q96:Q97" si="41">SUM(E96:P96)-C96</f>
        <v>0</v>
      </c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</row>
    <row r="97" spans="1:44" x14ac:dyDescent="0.25">
      <c r="A97" s="53">
        <v>87</v>
      </c>
      <c r="B97" s="144" t="s">
        <v>241</v>
      </c>
      <c r="C97" s="132">
        <f t="shared" si="39"/>
        <v>0</v>
      </c>
      <c r="D97" s="133">
        <f t="shared" si="40"/>
        <v>0</v>
      </c>
      <c r="E97" s="134">
        <v>0</v>
      </c>
      <c r="F97" s="134">
        <v>0</v>
      </c>
      <c r="G97" s="134">
        <v>0</v>
      </c>
      <c r="H97" s="134">
        <v>0</v>
      </c>
      <c r="I97" s="134">
        <v>0</v>
      </c>
      <c r="J97" s="134">
        <v>0</v>
      </c>
      <c r="K97" s="134">
        <v>0</v>
      </c>
      <c r="L97" s="134">
        <v>0</v>
      </c>
      <c r="M97" s="134">
        <v>0</v>
      </c>
      <c r="N97" s="134">
        <v>0</v>
      </c>
      <c r="O97" s="134">
        <v>0</v>
      </c>
      <c r="P97" s="134">
        <v>0</v>
      </c>
      <c r="Q97" s="135">
        <f t="shared" si="41"/>
        <v>0</v>
      </c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</row>
    <row r="98" spans="1:44" x14ac:dyDescent="0.25">
      <c r="A98" s="53">
        <v>88</v>
      </c>
      <c r="B98" s="82" t="s">
        <v>159</v>
      </c>
      <c r="C98" s="55">
        <f>SUM(D98:O98)</f>
        <v>0</v>
      </c>
      <c r="D98" s="77">
        <f>D99+D100</f>
        <v>0</v>
      </c>
      <c r="E98" s="77">
        <f t="shared" ref="E98:O98" si="42">E99+E100</f>
        <v>0</v>
      </c>
      <c r="F98" s="77">
        <f t="shared" si="42"/>
        <v>0</v>
      </c>
      <c r="G98" s="77">
        <f t="shared" si="42"/>
        <v>0</v>
      </c>
      <c r="H98" s="77">
        <f t="shared" si="42"/>
        <v>0</v>
      </c>
      <c r="I98" s="77">
        <f t="shared" si="42"/>
        <v>0</v>
      </c>
      <c r="J98" s="77">
        <f t="shared" si="42"/>
        <v>0</v>
      </c>
      <c r="K98" s="77">
        <f t="shared" si="42"/>
        <v>0</v>
      </c>
      <c r="L98" s="77">
        <f t="shared" si="42"/>
        <v>0</v>
      </c>
      <c r="M98" s="77">
        <f t="shared" si="42"/>
        <v>0</v>
      </c>
      <c r="N98" s="77">
        <f t="shared" si="42"/>
        <v>0</v>
      </c>
      <c r="O98" s="77">
        <f t="shared" si="42"/>
        <v>0</v>
      </c>
      <c r="P98" s="58">
        <f t="shared" si="28"/>
        <v>0</v>
      </c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</row>
    <row r="99" spans="1:44" x14ac:dyDescent="0.25">
      <c r="A99" s="53">
        <v>89</v>
      </c>
      <c r="B99" s="73" t="s">
        <v>160</v>
      </c>
      <c r="C99" s="55">
        <f>SUM(D99:O99)</f>
        <v>0</v>
      </c>
      <c r="D99" s="138">
        <v>0</v>
      </c>
      <c r="E99" s="138">
        <v>0</v>
      </c>
      <c r="F99" s="138">
        <v>0</v>
      </c>
      <c r="G99" s="138">
        <v>0</v>
      </c>
      <c r="H99" s="138">
        <v>0</v>
      </c>
      <c r="I99" s="138">
        <v>0</v>
      </c>
      <c r="J99" s="138">
        <v>0</v>
      </c>
      <c r="K99" s="138">
        <v>0</v>
      </c>
      <c r="L99" s="138">
        <v>0</v>
      </c>
      <c r="M99" s="138">
        <v>0</v>
      </c>
      <c r="N99" s="138">
        <v>0</v>
      </c>
      <c r="O99" s="138">
        <v>0</v>
      </c>
      <c r="P99" s="58">
        <f t="shared" si="28"/>
        <v>0</v>
      </c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</row>
    <row r="100" spans="1:44" x14ac:dyDescent="0.25">
      <c r="A100" s="53">
        <v>90</v>
      </c>
      <c r="B100" s="73" t="s">
        <v>161</v>
      </c>
      <c r="C100" s="55">
        <f>SUM(D100:O100)</f>
        <v>0</v>
      </c>
      <c r="D100" s="138">
        <v>0</v>
      </c>
      <c r="E100" s="138">
        <v>0</v>
      </c>
      <c r="F100" s="138">
        <v>0</v>
      </c>
      <c r="G100" s="138">
        <v>0</v>
      </c>
      <c r="H100" s="138">
        <v>0</v>
      </c>
      <c r="I100" s="138">
        <v>0</v>
      </c>
      <c r="J100" s="138">
        <v>0</v>
      </c>
      <c r="K100" s="138">
        <v>0</v>
      </c>
      <c r="L100" s="138">
        <v>0</v>
      </c>
      <c r="M100" s="138">
        <v>0</v>
      </c>
      <c r="N100" s="138">
        <v>0</v>
      </c>
      <c r="O100" s="138">
        <v>0</v>
      </c>
      <c r="P100" s="58">
        <f t="shared" si="28"/>
        <v>0</v>
      </c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</row>
    <row r="101" spans="1:44" x14ac:dyDescent="0.25">
      <c r="A101" s="53">
        <v>91</v>
      </c>
      <c r="B101" s="82" t="s">
        <v>162</v>
      </c>
      <c r="C101" s="55">
        <f t="shared" si="30"/>
        <v>0</v>
      </c>
      <c r="D101" s="77">
        <f>D102+D103+D104</f>
        <v>0</v>
      </c>
      <c r="E101" s="77">
        <f t="shared" ref="E101:O101" si="43">E102+E103+E104</f>
        <v>0</v>
      </c>
      <c r="F101" s="77">
        <f t="shared" si="43"/>
        <v>0</v>
      </c>
      <c r="G101" s="77">
        <f t="shared" si="43"/>
        <v>0</v>
      </c>
      <c r="H101" s="77">
        <f t="shared" si="43"/>
        <v>0</v>
      </c>
      <c r="I101" s="77">
        <f t="shared" si="43"/>
        <v>0</v>
      </c>
      <c r="J101" s="77">
        <f t="shared" si="43"/>
        <v>0</v>
      </c>
      <c r="K101" s="77">
        <f t="shared" si="43"/>
        <v>0</v>
      </c>
      <c r="L101" s="77">
        <f t="shared" si="43"/>
        <v>0</v>
      </c>
      <c r="M101" s="77">
        <f t="shared" si="43"/>
        <v>0</v>
      </c>
      <c r="N101" s="77">
        <f t="shared" si="43"/>
        <v>0</v>
      </c>
      <c r="O101" s="77">
        <f t="shared" si="43"/>
        <v>0</v>
      </c>
      <c r="P101" s="58">
        <f t="shared" si="28"/>
        <v>0</v>
      </c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</row>
    <row r="102" spans="1:44" x14ac:dyDescent="0.25">
      <c r="A102" s="53">
        <v>92</v>
      </c>
      <c r="B102" s="73" t="s">
        <v>163</v>
      </c>
      <c r="C102" s="55">
        <f t="shared" si="30"/>
        <v>0</v>
      </c>
      <c r="D102" s="8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0</v>
      </c>
      <c r="P102" s="58">
        <f t="shared" si="28"/>
        <v>0</v>
      </c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</row>
    <row r="103" spans="1:44" x14ac:dyDescent="0.25">
      <c r="A103" s="53">
        <v>93</v>
      </c>
      <c r="B103" s="73" t="s">
        <v>164</v>
      </c>
      <c r="C103" s="55">
        <f t="shared" si="30"/>
        <v>0</v>
      </c>
      <c r="D103" s="8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8">
        <f t="shared" si="28"/>
        <v>0</v>
      </c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</row>
    <row r="104" spans="1:44" x14ac:dyDescent="0.25">
      <c r="A104" s="53">
        <v>94</v>
      </c>
      <c r="B104" s="73" t="s">
        <v>165</v>
      </c>
      <c r="C104" s="55">
        <f t="shared" si="30"/>
        <v>0</v>
      </c>
      <c r="D104" s="8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57">
        <v>0</v>
      </c>
      <c r="P104" s="58">
        <f t="shared" si="28"/>
        <v>0</v>
      </c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</row>
    <row r="105" spans="1:44" x14ac:dyDescent="0.25">
      <c r="A105" s="53">
        <v>95</v>
      </c>
      <c r="B105" s="82" t="s">
        <v>166</v>
      </c>
      <c r="C105" s="55">
        <f t="shared" si="30"/>
        <v>0</v>
      </c>
      <c r="D105" s="77">
        <f>D106+D107+D108+D109+D110+D111+D112+D113+D114+D115+D116+D117+D118+D119</f>
        <v>0</v>
      </c>
      <c r="E105" s="77">
        <f t="shared" ref="E105:O105" si="44">E106+E107+E108+E109+E110+E111+E112+E113+E114+E115+E116+E117+E118+E119</f>
        <v>0</v>
      </c>
      <c r="F105" s="77">
        <f t="shared" si="44"/>
        <v>0</v>
      </c>
      <c r="G105" s="77">
        <f t="shared" si="44"/>
        <v>0</v>
      </c>
      <c r="H105" s="77">
        <f t="shared" si="44"/>
        <v>0</v>
      </c>
      <c r="I105" s="77">
        <f t="shared" si="44"/>
        <v>0</v>
      </c>
      <c r="J105" s="77">
        <f t="shared" si="44"/>
        <v>0</v>
      </c>
      <c r="K105" s="77">
        <f t="shared" si="44"/>
        <v>0</v>
      </c>
      <c r="L105" s="77">
        <f t="shared" si="44"/>
        <v>0</v>
      </c>
      <c r="M105" s="77">
        <f t="shared" si="44"/>
        <v>0</v>
      </c>
      <c r="N105" s="77">
        <f t="shared" si="44"/>
        <v>0</v>
      </c>
      <c r="O105" s="77">
        <f t="shared" si="44"/>
        <v>0</v>
      </c>
      <c r="P105" s="58">
        <f t="shared" si="28"/>
        <v>0</v>
      </c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R105" s="44"/>
    </row>
    <row r="106" spans="1:44" x14ac:dyDescent="0.25">
      <c r="A106" s="53">
        <v>96</v>
      </c>
      <c r="B106" s="73" t="s">
        <v>167</v>
      </c>
      <c r="C106" s="55">
        <f t="shared" si="30"/>
        <v>0</v>
      </c>
      <c r="D106" s="87">
        <v>0</v>
      </c>
      <c r="E106" s="87">
        <v>0</v>
      </c>
      <c r="F106" s="87">
        <v>0</v>
      </c>
      <c r="G106" s="87">
        <v>0</v>
      </c>
      <c r="H106" s="87">
        <v>0</v>
      </c>
      <c r="I106" s="87">
        <v>0</v>
      </c>
      <c r="J106" s="87">
        <v>0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58">
        <f t="shared" si="28"/>
        <v>0</v>
      </c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R106" s="44"/>
    </row>
    <row r="107" spans="1:44" x14ac:dyDescent="0.25">
      <c r="A107" s="53">
        <v>97</v>
      </c>
      <c r="B107" s="73" t="s">
        <v>168</v>
      </c>
      <c r="C107" s="55">
        <f t="shared" si="30"/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58">
        <f t="shared" si="28"/>
        <v>0</v>
      </c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R107" s="44"/>
    </row>
    <row r="108" spans="1:44" x14ac:dyDescent="0.25">
      <c r="A108" s="53">
        <v>98</v>
      </c>
      <c r="B108" s="73" t="s">
        <v>169</v>
      </c>
      <c r="C108" s="55">
        <f t="shared" si="30"/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58">
        <f t="shared" si="28"/>
        <v>0</v>
      </c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R108" s="44"/>
    </row>
    <row r="109" spans="1:44" x14ac:dyDescent="0.25">
      <c r="A109" s="53">
        <v>99</v>
      </c>
      <c r="B109" s="73" t="s">
        <v>170</v>
      </c>
      <c r="C109" s="55">
        <f t="shared" si="30"/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58">
        <f t="shared" si="28"/>
        <v>0</v>
      </c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R109" s="44"/>
    </row>
    <row r="110" spans="1:44" x14ac:dyDescent="0.25">
      <c r="A110" s="53">
        <v>100</v>
      </c>
      <c r="B110" s="73" t="s">
        <v>171</v>
      </c>
      <c r="C110" s="55">
        <f t="shared" si="30"/>
        <v>0</v>
      </c>
      <c r="D110" s="87">
        <v>0</v>
      </c>
      <c r="E110" s="87">
        <v>0</v>
      </c>
      <c r="F110" s="87">
        <v>0</v>
      </c>
      <c r="G110" s="87">
        <v>0</v>
      </c>
      <c r="H110" s="87">
        <v>0</v>
      </c>
      <c r="I110" s="87">
        <v>0</v>
      </c>
      <c r="J110" s="87">
        <v>0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58">
        <f t="shared" si="28"/>
        <v>0</v>
      </c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R110" s="44"/>
    </row>
    <row r="111" spans="1:44" x14ac:dyDescent="0.25">
      <c r="A111" s="53">
        <v>101</v>
      </c>
      <c r="B111" s="73" t="s">
        <v>172</v>
      </c>
      <c r="C111" s="55">
        <f t="shared" si="30"/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58">
        <f t="shared" si="28"/>
        <v>0</v>
      </c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R111" s="44"/>
    </row>
    <row r="112" spans="1:44" x14ac:dyDescent="0.25">
      <c r="A112" s="53">
        <v>102</v>
      </c>
      <c r="B112" s="73" t="s">
        <v>173</v>
      </c>
      <c r="C112" s="55">
        <f t="shared" si="30"/>
        <v>0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58">
        <f t="shared" ref="P112:P144" si="45">SUM(D112:O112)-C112</f>
        <v>0</v>
      </c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</row>
    <row r="113" spans="1:51" x14ac:dyDescent="0.25">
      <c r="A113" s="53">
        <v>103</v>
      </c>
      <c r="B113" s="73" t="s">
        <v>174</v>
      </c>
      <c r="C113" s="55">
        <f t="shared" si="30"/>
        <v>0</v>
      </c>
      <c r="D113" s="87">
        <v>0</v>
      </c>
      <c r="E113" s="87">
        <v>0</v>
      </c>
      <c r="F113" s="87">
        <v>0</v>
      </c>
      <c r="G113" s="87">
        <v>0</v>
      </c>
      <c r="H113" s="87">
        <v>0</v>
      </c>
      <c r="I113" s="87">
        <v>0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58">
        <f t="shared" si="45"/>
        <v>0</v>
      </c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</row>
    <row r="114" spans="1:51" x14ac:dyDescent="0.25">
      <c r="A114" s="53">
        <v>104</v>
      </c>
      <c r="B114" s="73" t="s">
        <v>175</v>
      </c>
      <c r="C114" s="55">
        <f t="shared" si="30"/>
        <v>0</v>
      </c>
      <c r="D114" s="87">
        <v>0</v>
      </c>
      <c r="E114" s="87">
        <v>0</v>
      </c>
      <c r="F114" s="87">
        <v>0</v>
      </c>
      <c r="G114" s="87">
        <v>0</v>
      </c>
      <c r="H114" s="87">
        <v>0</v>
      </c>
      <c r="I114" s="87">
        <v>0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58">
        <f t="shared" si="45"/>
        <v>0</v>
      </c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</row>
    <row r="115" spans="1:51" x14ac:dyDescent="0.25">
      <c r="A115" s="53">
        <v>105</v>
      </c>
      <c r="B115" s="73" t="s">
        <v>176</v>
      </c>
      <c r="C115" s="55">
        <f t="shared" si="30"/>
        <v>0</v>
      </c>
      <c r="D115" s="87">
        <v>0</v>
      </c>
      <c r="E115" s="87">
        <v>0</v>
      </c>
      <c r="F115" s="87">
        <v>0</v>
      </c>
      <c r="G115" s="87">
        <v>0</v>
      </c>
      <c r="H115" s="87">
        <v>0</v>
      </c>
      <c r="I115" s="87">
        <v>0</v>
      </c>
      <c r="J115" s="87">
        <v>0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58">
        <f t="shared" si="45"/>
        <v>0</v>
      </c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</row>
    <row r="116" spans="1:51" x14ac:dyDescent="0.25">
      <c r="A116" s="53">
        <v>106</v>
      </c>
      <c r="B116" s="143" t="s">
        <v>242</v>
      </c>
      <c r="C116" s="136">
        <f t="shared" ref="C116:C118" si="46">SUM(E116:P116)</f>
        <v>0</v>
      </c>
      <c r="D116" s="137">
        <f t="shared" ref="D116:D118" si="47">C455</f>
        <v>0</v>
      </c>
      <c r="E116" s="137">
        <f t="shared" ref="E116:E118" si="48">D455</f>
        <v>0</v>
      </c>
      <c r="F116" s="137">
        <f t="shared" ref="F116:F118" si="49">E455</f>
        <v>0</v>
      </c>
      <c r="G116" s="137">
        <f t="shared" ref="G116:G118" si="50">F455</f>
        <v>0</v>
      </c>
      <c r="H116" s="137">
        <f t="shared" ref="H116:H118" si="51">G455</f>
        <v>0</v>
      </c>
      <c r="I116" s="137">
        <f t="shared" ref="I116:I118" si="52">H455</f>
        <v>0</v>
      </c>
      <c r="J116" s="137">
        <f t="shared" ref="J116:J118" si="53">I455</f>
        <v>0</v>
      </c>
      <c r="K116" s="137">
        <f t="shared" ref="K116:K118" si="54">J455</f>
        <v>0</v>
      </c>
      <c r="L116" s="137">
        <f t="shared" ref="L116:L118" si="55">K455</f>
        <v>0</v>
      </c>
      <c r="M116" s="137">
        <f t="shared" ref="M116:M118" si="56">L455</f>
        <v>0</v>
      </c>
      <c r="N116" s="137">
        <f t="shared" ref="N116:N118" si="57">M455</f>
        <v>0</v>
      </c>
      <c r="O116" s="137">
        <f t="shared" ref="O116:O118" si="58">N455</f>
        <v>0</v>
      </c>
      <c r="P116" s="137">
        <v>0</v>
      </c>
      <c r="Q116" s="135">
        <f t="shared" ref="Q116:Q118" si="59">SUM(E116:P116)-C116</f>
        <v>0</v>
      </c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</row>
    <row r="117" spans="1:51" x14ac:dyDescent="0.25">
      <c r="A117" s="53">
        <v>107</v>
      </c>
      <c r="B117" s="143" t="s">
        <v>243</v>
      </c>
      <c r="C117" s="136">
        <f t="shared" si="46"/>
        <v>0</v>
      </c>
      <c r="D117" s="137">
        <f t="shared" si="47"/>
        <v>0</v>
      </c>
      <c r="E117" s="137">
        <f t="shared" si="48"/>
        <v>0</v>
      </c>
      <c r="F117" s="137">
        <f t="shared" si="49"/>
        <v>0</v>
      </c>
      <c r="G117" s="137">
        <f t="shared" si="50"/>
        <v>0</v>
      </c>
      <c r="H117" s="137">
        <f t="shared" si="51"/>
        <v>0</v>
      </c>
      <c r="I117" s="137">
        <f t="shared" si="52"/>
        <v>0</v>
      </c>
      <c r="J117" s="137">
        <f t="shared" si="53"/>
        <v>0</v>
      </c>
      <c r="K117" s="137">
        <f t="shared" si="54"/>
        <v>0</v>
      </c>
      <c r="L117" s="137">
        <f t="shared" si="55"/>
        <v>0</v>
      </c>
      <c r="M117" s="137">
        <f t="shared" si="56"/>
        <v>0</v>
      </c>
      <c r="N117" s="137">
        <f t="shared" si="57"/>
        <v>0</v>
      </c>
      <c r="O117" s="137">
        <f t="shared" si="58"/>
        <v>0</v>
      </c>
      <c r="P117" s="137">
        <v>0</v>
      </c>
      <c r="Q117" s="135">
        <f t="shared" si="59"/>
        <v>0</v>
      </c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</row>
    <row r="118" spans="1:51" x14ac:dyDescent="0.25">
      <c r="A118" s="53">
        <v>108</v>
      </c>
      <c r="B118" s="143" t="s">
        <v>244</v>
      </c>
      <c r="C118" s="136">
        <f t="shared" si="46"/>
        <v>0</v>
      </c>
      <c r="D118" s="137">
        <f t="shared" si="47"/>
        <v>0</v>
      </c>
      <c r="E118" s="137">
        <f t="shared" si="48"/>
        <v>0</v>
      </c>
      <c r="F118" s="137">
        <f t="shared" si="49"/>
        <v>0</v>
      </c>
      <c r="G118" s="137">
        <f t="shared" si="50"/>
        <v>0</v>
      </c>
      <c r="H118" s="137">
        <f t="shared" si="51"/>
        <v>0</v>
      </c>
      <c r="I118" s="137">
        <f t="shared" si="52"/>
        <v>0</v>
      </c>
      <c r="J118" s="137">
        <f t="shared" si="53"/>
        <v>0</v>
      </c>
      <c r="K118" s="137">
        <f t="shared" si="54"/>
        <v>0</v>
      </c>
      <c r="L118" s="137">
        <f t="shared" si="55"/>
        <v>0</v>
      </c>
      <c r="M118" s="137">
        <f t="shared" si="56"/>
        <v>0</v>
      </c>
      <c r="N118" s="137">
        <f t="shared" si="57"/>
        <v>0</v>
      </c>
      <c r="O118" s="137">
        <f t="shared" si="58"/>
        <v>0</v>
      </c>
      <c r="P118" s="137">
        <v>0</v>
      </c>
      <c r="Q118" s="135">
        <f t="shared" si="59"/>
        <v>0</v>
      </c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</row>
    <row r="119" spans="1:51" x14ac:dyDescent="0.25">
      <c r="A119" s="53">
        <v>109</v>
      </c>
      <c r="B119" s="73" t="s">
        <v>177</v>
      </c>
      <c r="C119" s="55">
        <f t="shared" si="30"/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58">
        <f t="shared" si="45"/>
        <v>0</v>
      </c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</row>
    <row r="120" spans="1:51" x14ac:dyDescent="0.25">
      <c r="A120" s="53">
        <v>110</v>
      </c>
      <c r="B120" s="82" t="s">
        <v>178</v>
      </c>
      <c r="C120" s="55">
        <f t="shared" si="30"/>
        <v>0</v>
      </c>
      <c r="D120" s="77">
        <v>0</v>
      </c>
      <c r="E120" s="77">
        <v>0</v>
      </c>
      <c r="F120" s="77">
        <v>0</v>
      </c>
      <c r="G120" s="77">
        <v>0</v>
      </c>
      <c r="H120" s="77">
        <v>0</v>
      </c>
      <c r="I120" s="77">
        <v>0</v>
      </c>
      <c r="J120" s="77">
        <v>0</v>
      </c>
      <c r="K120" s="77">
        <v>0</v>
      </c>
      <c r="L120" s="77">
        <v>0</v>
      </c>
      <c r="M120" s="77">
        <v>0</v>
      </c>
      <c r="N120" s="77">
        <v>0</v>
      </c>
      <c r="O120" s="77">
        <v>0</v>
      </c>
      <c r="P120" s="58">
        <f t="shared" si="45"/>
        <v>0</v>
      </c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</row>
    <row r="121" spans="1:51" s="44" customFormat="1" x14ac:dyDescent="0.25">
      <c r="A121" s="53">
        <v>111</v>
      </c>
      <c r="B121" s="74" t="s">
        <v>179</v>
      </c>
      <c r="C121" s="55">
        <f>SUM(D121:O121)</f>
        <v>0</v>
      </c>
      <c r="D121" s="77">
        <f>D123+D129+D132+D133+D122</f>
        <v>0</v>
      </c>
      <c r="E121" s="77">
        <f t="shared" ref="E121:O121" si="60">E123+E129+E132+E133+E122</f>
        <v>0</v>
      </c>
      <c r="F121" s="77">
        <f t="shared" si="60"/>
        <v>0</v>
      </c>
      <c r="G121" s="77">
        <f t="shared" si="60"/>
        <v>0</v>
      </c>
      <c r="H121" s="77">
        <f t="shared" si="60"/>
        <v>0</v>
      </c>
      <c r="I121" s="77">
        <f t="shared" si="60"/>
        <v>0</v>
      </c>
      <c r="J121" s="77">
        <f t="shared" si="60"/>
        <v>0</v>
      </c>
      <c r="K121" s="77">
        <f t="shared" si="60"/>
        <v>0</v>
      </c>
      <c r="L121" s="77">
        <f t="shared" si="60"/>
        <v>0</v>
      </c>
      <c r="M121" s="77">
        <f t="shared" si="60"/>
        <v>0</v>
      </c>
      <c r="N121" s="77">
        <f t="shared" si="60"/>
        <v>0</v>
      </c>
      <c r="O121" s="77">
        <f t="shared" si="60"/>
        <v>0</v>
      </c>
      <c r="P121" s="58">
        <f t="shared" si="45"/>
        <v>0</v>
      </c>
      <c r="Q121" s="38"/>
      <c r="R121" s="34"/>
      <c r="S121" s="34"/>
      <c r="T121" s="34"/>
      <c r="U121" s="34"/>
      <c r="V121" s="34"/>
      <c r="W121" s="34"/>
      <c r="X121" s="34"/>
    </row>
    <row r="122" spans="1:51" s="44" customFormat="1" x14ac:dyDescent="0.25">
      <c r="A122" s="53">
        <v>112</v>
      </c>
      <c r="B122" s="79" t="s">
        <v>180</v>
      </c>
      <c r="C122" s="55">
        <f t="shared" ref="C122:C133" si="61">SUM(D122:O122)</f>
        <v>0</v>
      </c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58">
        <f t="shared" si="45"/>
        <v>0</v>
      </c>
      <c r="Q122" s="38"/>
      <c r="R122" s="34"/>
      <c r="S122" s="34"/>
      <c r="T122" s="34"/>
      <c r="U122" s="34"/>
      <c r="V122" s="34"/>
      <c r="W122" s="34"/>
      <c r="X122" s="34"/>
    </row>
    <row r="123" spans="1:51" x14ac:dyDescent="0.25">
      <c r="A123" s="53">
        <v>113</v>
      </c>
      <c r="B123" s="79" t="s">
        <v>181</v>
      </c>
      <c r="C123" s="55">
        <f t="shared" si="61"/>
        <v>0</v>
      </c>
      <c r="D123" s="77">
        <f>SUM(D124:D128)</f>
        <v>0</v>
      </c>
      <c r="E123" s="77">
        <f t="shared" ref="E123:O123" si="62">SUM(E124:E128)</f>
        <v>0</v>
      </c>
      <c r="F123" s="77">
        <f t="shared" si="62"/>
        <v>0</v>
      </c>
      <c r="G123" s="77">
        <f t="shared" si="62"/>
        <v>0</v>
      </c>
      <c r="H123" s="77">
        <f t="shared" si="62"/>
        <v>0</v>
      </c>
      <c r="I123" s="77">
        <f t="shared" si="62"/>
        <v>0</v>
      </c>
      <c r="J123" s="77">
        <f t="shared" si="62"/>
        <v>0</v>
      </c>
      <c r="K123" s="77">
        <f t="shared" si="62"/>
        <v>0</v>
      </c>
      <c r="L123" s="77">
        <f t="shared" si="62"/>
        <v>0</v>
      </c>
      <c r="M123" s="77">
        <f t="shared" si="62"/>
        <v>0</v>
      </c>
      <c r="N123" s="77">
        <f t="shared" si="62"/>
        <v>0</v>
      </c>
      <c r="O123" s="77">
        <f t="shared" si="62"/>
        <v>0</v>
      </c>
      <c r="P123" s="58">
        <f t="shared" si="45"/>
        <v>0</v>
      </c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</row>
    <row r="124" spans="1:51" x14ac:dyDescent="0.25">
      <c r="A124" s="53">
        <v>114</v>
      </c>
      <c r="B124" s="79" t="s">
        <v>182</v>
      </c>
      <c r="C124" s="55">
        <f t="shared" si="61"/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57">
        <v>0</v>
      </c>
      <c r="P124" s="58">
        <f t="shared" si="45"/>
        <v>0</v>
      </c>
      <c r="R124" s="38" t="s">
        <v>77</v>
      </c>
      <c r="S124" s="34"/>
      <c r="T124" s="34"/>
      <c r="U124" s="38" t="s">
        <v>77</v>
      </c>
      <c r="V124" s="34"/>
      <c r="W124" s="34"/>
      <c r="X124" s="38" t="s">
        <v>77</v>
      </c>
      <c r="Y124" s="34"/>
      <c r="Z124" s="34"/>
      <c r="AA124" s="38" t="s">
        <v>77</v>
      </c>
      <c r="AB124" s="34"/>
      <c r="AC124" s="34"/>
      <c r="AE124" s="44"/>
      <c r="AF124" s="38" t="s">
        <v>78</v>
      </c>
      <c r="AG124" s="34"/>
      <c r="AH124" s="34"/>
      <c r="AI124" s="38" t="s">
        <v>78</v>
      </c>
      <c r="AJ124" s="34"/>
      <c r="AK124" s="38" t="s">
        <v>78</v>
      </c>
      <c r="AL124" s="34"/>
      <c r="AM124" s="38" t="s">
        <v>78</v>
      </c>
      <c r="AN124" s="34"/>
      <c r="AO124" s="38" t="s">
        <v>78</v>
      </c>
      <c r="AP124" s="34"/>
      <c r="AQ124" s="38" t="s">
        <v>78</v>
      </c>
      <c r="AR124" s="34"/>
    </row>
    <row r="125" spans="1:51" x14ac:dyDescent="0.25">
      <c r="A125" s="53">
        <v>115</v>
      </c>
      <c r="B125" s="79" t="s">
        <v>183</v>
      </c>
      <c r="C125" s="55">
        <f t="shared" si="61"/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57">
        <v>0</v>
      </c>
      <c r="P125" s="58">
        <f t="shared" si="45"/>
        <v>0</v>
      </c>
      <c r="R125" s="59">
        <v>0</v>
      </c>
      <c r="S125" s="59">
        <v>0</v>
      </c>
      <c r="T125" s="59">
        <v>0</v>
      </c>
      <c r="U125" s="59">
        <v>0</v>
      </c>
      <c r="V125" s="59">
        <v>0</v>
      </c>
      <c r="W125" s="59">
        <v>0</v>
      </c>
      <c r="X125" s="59">
        <v>0</v>
      </c>
      <c r="Y125" s="59">
        <v>0</v>
      </c>
      <c r="Z125" s="59">
        <v>0</v>
      </c>
      <c r="AA125" s="59">
        <v>0</v>
      </c>
      <c r="AB125" s="59">
        <v>0</v>
      </c>
      <c r="AC125" s="59">
        <v>0</v>
      </c>
      <c r="AD125" s="59">
        <v>0</v>
      </c>
      <c r="AE125" s="92"/>
      <c r="AF125" s="93">
        <f t="shared" ref="AF125:AF142" si="63">R125-C134</f>
        <v>0</v>
      </c>
      <c r="AG125" s="93">
        <f t="shared" ref="AG125:AG142" si="64">S125-D134</f>
        <v>0</v>
      </c>
      <c r="AH125" s="93">
        <f t="shared" ref="AH125:AH142" si="65">T125-E134</f>
        <v>0</v>
      </c>
      <c r="AI125" s="93">
        <f t="shared" ref="AI125:AI142" si="66">U125-F134</f>
        <v>0</v>
      </c>
      <c r="AJ125" s="93">
        <f t="shared" ref="AJ125:AJ142" si="67">V125-G134</f>
        <v>0</v>
      </c>
      <c r="AK125" s="93">
        <f t="shared" ref="AK125:AK142" si="68">W125-H134</f>
        <v>0</v>
      </c>
      <c r="AL125" s="93">
        <f t="shared" ref="AL125:AL142" si="69">X125-I134</f>
        <v>0</v>
      </c>
      <c r="AM125" s="93">
        <f t="shared" ref="AM125:AM142" si="70">Y125-J134</f>
        <v>0</v>
      </c>
      <c r="AN125" s="93">
        <f t="shared" ref="AN125:AN142" si="71">Z125-K134</f>
        <v>0</v>
      </c>
      <c r="AO125" s="93">
        <f t="shared" ref="AO125:AO142" si="72">AA125-L134</f>
        <v>0</v>
      </c>
      <c r="AP125" s="93">
        <f t="shared" ref="AP125:AP142" si="73">AB125-M134</f>
        <v>0</v>
      </c>
      <c r="AQ125" s="93">
        <f t="shared" ref="AQ125:AQ142" si="74">AC125-N134</f>
        <v>0</v>
      </c>
      <c r="AR125" s="93">
        <f t="shared" ref="AR125:AR142" si="75">AD125-O134</f>
        <v>0</v>
      </c>
      <c r="AS125" s="92"/>
      <c r="AT125" s="92"/>
      <c r="AU125" s="92"/>
      <c r="AV125" s="92"/>
      <c r="AW125" s="92"/>
      <c r="AX125" s="92"/>
      <c r="AY125" s="92"/>
    </row>
    <row r="126" spans="1:51" x14ac:dyDescent="0.25">
      <c r="A126" s="53">
        <v>116</v>
      </c>
      <c r="B126" s="79" t="s">
        <v>184</v>
      </c>
      <c r="C126" s="55">
        <f t="shared" si="61"/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0</v>
      </c>
      <c r="O126" s="57">
        <v>0</v>
      </c>
      <c r="P126" s="58">
        <f t="shared" si="45"/>
        <v>0</v>
      </c>
      <c r="Q126" s="44"/>
      <c r="R126" s="59">
        <v>0</v>
      </c>
      <c r="S126" s="59">
        <v>0</v>
      </c>
      <c r="T126" s="59">
        <v>0</v>
      </c>
      <c r="U126" s="59">
        <v>0</v>
      </c>
      <c r="V126" s="59">
        <v>0</v>
      </c>
      <c r="W126" s="59">
        <v>0</v>
      </c>
      <c r="X126" s="59">
        <v>0</v>
      </c>
      <c r="Y126" s="59">
        <v>0</v>
      </c>
      <c r="Z126" s="59">
        <v>0</v>
      </c>
      <c r="AA126" s="59">
        <v>0</v>
      </c>
      <c r="AB126" s="59">
        <v>0</v>
      </c>
      <c r="AC126" s="59">
        <v>0</v>
      </c>
      <c r="AD126" s="59">
        <v>0</v>
      </c>
      <c r="AE126" s="92"/>
      <c r="AF126" s="93">
        <f t="shared" si="63"/>
        <v>0</v>
      </c>
      <c r="AG126" s="93">
        <f t="shared" si="64"/>
        <v>0</v>
      </c>
      <c r="AH126" s="93">
        <f t="shared" si="65"/>
        <v>0</v>
      </c>
      <c r="AI126" s="93">
        <f t="shared" si="66"/>
        <v>0</v>
      </c>
      <c r="AJ126" s="93">
        <f t="shared" si="67"/>
        <v>0</v>
      </c>
      <c r="AK126" s="93">
        <f t="shared" si="68"/>
        <v>0</v>
      </c>
      <c r="AL126" s="93">
        <f t="shared" si="69"/>
        <v>0</v>
      </c>
      <c r="AM126" s="93">
        <f t="shared" si="70"/>
        <v>0</v>
      </c>
      <c r="AN126" s="93">
        <f t="shared" si="71"/>
        <v>0</v>
      </c>
      <c r="AO126" s="93">
        <f t="shared" si="72"/>
        <v>0</v>
      </c>
      <c r="AP126" s="93">
        <f t="shared" si="73"/>
        <v>0</v>
      </c>
      <c r="AQ126" s="93">
        <f t="shared" si="74"/>
        <v>0</v>
      </c>
      <c r="AR126" s="93">
        <f t="shared" si="75"/>
        <v>0</v>
      </c>
      <c r="AS126" s="92"/>
      <c r="AT126" s="92"/>
      <c r="AU126" s="92"/>
      <c r="AV126" s="92"/>
      <c r="AW126" s="92"/>
      <c r="AX126" s="92"/>
      <c r="AY126" s="92"/>
    </row>
    <row r="127" spans="1:51" x14ac:dyDescent="0.25">
      <c r="A127" s="53">
        <v>117</v>
      </c>
      <c r="B127" s="79" t="s">
        <v>185</v>
      </c>
      <c r="C127" s="55">
        <f t="shared" si="61"/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57">
        <v>0</v>
      </c>
      <c r="P127" s="58">
        <f t="shared" si="45"/>
        <v>0</v>
      </c>
      <c r="Q127" s="44"/>
      <c r="R127" s="59">
        <v>0</v>
      </c>
      <c r="S127" s="59">
        <v>0</v>
      </c>
      <c r="T127" s="59">
        <v>0</v>
      </c>
      <c r="U127" s="59">
        <v>0</v>
      </c>
      <c r="V127" s="59">
        <v>0</v>
      </c>
      <c r="W127" s="59">
        <v>0</v>
      </c>
      <c r="X127" s="59">
        <v>0</v>
      </c>
      <c r="Y127" s="59">
        <v>0</v>
      </c>
      <c r="Z127" s="59">
        <v>0</v>
      </c>
      <c r="AA127" s="59">
        <v>0</v>
      </c>
      <c r="AB127" s="59">
        <v>0</v>
      </c>
      <c r="AC127" s="59">
        <v>0</v>
      </c>
      <c r="AD127" s="59">
        <v>0</v>
      </c>
      <c r="AE127" s="92"/>
      <c r="AF127" s="93">
        <f t="shared" si="63"/>
        <v>0</v>
      </c>
      <c r="AG127" s="93">
        <f t="shared" si="64"/>
        <v>0</v>
      </c>
      <c r="AH127" s="93">
        <f t="shared" si="65"/>
        <v>0</v>
      </c>
      <c r="AI127" s="93">
        <f t="shared" si="66"/>
        <v>0</v>
      </c>
      <c r="AJ127" s="93">
        <f t="shared" si="67"/>
        <v>0</v>
      </c>
      <c r="AK127" s="93">
        <f t="shared" si="68"/>
        <v>0</v>
      </c>
      <c r="AL127" s="93">
        <f t="shared" si="69"/>
        <v>0</v>
      </c>
      <c r="AM127" s="93">
        <f t="shared" si="70"/>
        <v>0</v>
      </c>
      <c r="AN127" s="93">
        <f t="shared" si="71"/>
        <v>0</v>
      </c>
      <c r="AO127" s="93">
        <f t="shared" si="72"/>
        <v>0</v>
      </c>
      <c r="AP127" s="93">
        <f t="shared" si="73"/>
        <v>0</v>
      </c>
      <c r="AQ127" s="93">
        <f t="shared" si="74"/>
        <v>0</v>
      </c>
      <c r="AR127" s="93">
        <f t="shared" si="75"/>
        <v>0</v>
      </c>
      <c r="AS127" s="92"/>
      <c r="AT127" s="92"/>
      <c r="AU127" s="92"/>
      <c r="AV127" s="92"/>
      <c r="AW127" s="92"/>
      <c r="AX127" s="92"/>
      <c r="AY127" s="92"/>
    </row>
    <row r="128" spans="1:51" x14ac:dyDescent="0.25">
      <c r="A128" s="53">
        <v>118</v>
      </c>
      <c r="B128" s="79" t="s">
        <v>186</v>
      </c>
      <c r="C128" s="55">
        <f t="shared" si="61"/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57">
        <v>0</v>
      </c>
      <c r="P128" s="58">
        <f t="shared" si="45"/>
        <v>0</v>
      </c>
      <c r="R128" s="59">
        <v>0</v>
      </c>
      <c r="S128" s="59">
        <v>0</v>
      </c>
      <c r="T128" s="59">
        <v>0</v>
      </c>
      <c r="U128" s="59">
        <v>0</v>
      </c>
      <c r="V128" s="59">
        <v>0</v>
      </c>
      <c r="W128" s="59">
        <v>0</v>
      </c>
      <c r="X128" s="59">
        <v>0</v>
      </c>
      <c r="Y128" s="59">
        <v>0</v>
      </c>
      <c r="Z128" s="59">
        <v>0</v>
      </c>
      <c r="AA128" s="59">
        <v>0</v>
      </c>
      <c r="AB128" s="59">
        <v>0</v>
      </c>
      <c r="AC128" s="59">
        <v>0</v>
      </c>
      <c r="AD128" s="59">
        <v>0</v>
      </c>
      <c r="AE128" s="92"/>
      <c r="AF128" s="93">
        <f t="shared" si="63"/>
        <v>0</v>
      </c>
      <c r="AG128" s="93">
        <f t="shared" si="64"/>
        <v>0</v>
      </c>
      <c r="AH128" s="93">
        <f t="shared" si="65"/>
        <v>0</v>
      </c>
      <c r="AI128" s="93">
        <f t="shared" si="66"/>
        <v>0</v>
      </c>
      <c r="AJ128" s="93">
        <f t="shared" si="67"/>
        <v>0</v>
      </c>
      <c r="AK128" s="93">
        <f t="shared" si="68"/>
        <v>0</v>
      </c>
      <c r="AL128" s="93">
        <f t="shared" si="69"/>
        <v>0</v>
      </c>
      <c r="AM128" s="93">
        <f t="shared" si="70"/>
        <v>0</v>
      </c>
      <c r="AN128" s="93">
        <f t="shared" si="71"/>
        <v>0</v>
      </c>
      <c r="AO128" s="93">
        <f t="shared" si="72"/>
        <v>0</v>
      </c>
      <c r="AP128" s="93">
        <f t="shared" si="73"/>
        <v>0</v>
      </c>
      <c r="AQ128" s="93">
        <f t="shared" si="74"/>
        <v>0</v>
      </c>
      <c r="AR128" s="93">
        <f t="shared" si="75"/>
        <v>0</v>
      </c>
      <c r="AS128" s="92"/>
      <c r="AT128" s="92"/>
      <c r="AU128" s="92"/>
      <c r="AV128" s="92"/>
      <c r="AW128" s="92"/>
      <c r="AX128" s="92"/>
      <c r="AY128" s="92"/>
    </row>
    <row r="129" spans="1:51" x14ac:dyDescent="0.25">
      <c r="A129" s="53">
        <v>119</v>
      </c>
      <c r="B129" s="79" t="s">
        <v>187</v>
      </c>
      <c r="C129" s="55">
        <f t="shared" si="61"/>
        <v>0</v>
      </c>
      <c r="D129" s="55">
        <f>SUM(D130:D131)</f>
        <v>0</v>
      </c>
      <c r="E129" s="55">
        <f t="shared" ref="E129:O129" si="76">SUM(E130:E131)</f>
        <v>0</v>
      </c>
      <c r="F129" s="55">
        <f t="shared" si="76"/>
        <v>0</v>
      </c>
      <c r="G129" s="55">
        <f t="shared" si="76"/>
        <v>0</v>
      </c>
      <c r="H129" s="55">
        <f t="shared" si="76"/>
        <v>0</v>
      </c>
      <c r="I129" s="55">
        <f t="shared" si="76"/>
        <v>0</v>
      </c>
      <c r="J129" s="55">
        <f t="shared" si="76"/>
        <v>0</v>
      </c>
      <c r="K129" s="55">
        <f t="shared" si="76"/>
        <v>0</v>
      </c>
      <c r="L129" s="55">
        <f t="shared" si="76"/>
        <v>0</v>
      </c>
      <c r="M129" s="55">
        <f t="shared" si="76"/>
        <v>0</v>
      </c>
      <c r="N129" s="55">
        <f t="shared" si="76"/>
        <v>0</v>
      </c>
      <c r="O129" s="55">
        <f t="shared" si="76"/>
        <v>0</v>
      </c>
      <c r="P129" s="58">
        <f t="shared" si="45"/>
        <v>0</v>
      </c>
      <c r="R129" s="59">
        <v>0</v>
      </c>
      <c r="S129" s="59">
        <v>0</v>
      </c>
      <c r="T129" s="59">
        <v>0</v>
      </c>
      <c r="U129" s="59">
        <v>0</v>
      </c>
      <c r="V129" s="59">
        <v>0</v>
      </c>
      <c r="W129" s="59">
        <v>0</v>
      </c>
      <c r="X129" s="59">
        <v>0</v>
      </c>
      <c r="Y129" s="59">
        <v>0</v>
      </c>
      <c r="Z129" s="59">
        <v>0</v>
      </c>
      <c r="AA129" s="59">
        <v>0</v>
      </c>
      <c r="AB129" s="59">
        <v>0</v>
      </c>
      <c r="AC129" s="59">
        <v>0</v>
      </c>
      <c r="AD129" s="59">
        <v>0</v>
      </c>
      <c r="AE129" s="92"/>
      <c r="AF129" s="93">
        <f t="shared" si="63"/>
        <v>0</v>
      </c>
      <c r="AG129" s="93">
        <f t="shared" si="64"/>
        <v>0</v>
      </c>
      <c r="AH129" s="93">
        <f t="shared" si="65"/>
        <v>0</v>
      </c>
      <c r="AI129" s="93">
        <f t="shared" si="66"/>
        <v>0</v>
      </c>
      <c r="AJ129" s="93">
        <f t="shared" si="67"/>
        <v>0</v>
      </c>
      <c r="AK129" s="93">
        <f t="shared" si="68"/>
        <v>0</v>
      </c>
      <c r="AL129" s="93">
        <f t="shared" si="69"/>
        <v>0</v>
      </c>
      <c r="AM129" s="93">
        <f t="shared" si="70"/>
        <v>0</v>
      </c>
      <c r="AN129" s="93">
        <f t="shared" si="71"/>
        <v>0</v>
      </c>
      <c r="AO129" s="93">
        <f t="shared" si="72"/>
        <v>0</v>
      </c>
      <c r="AP129" s="93">
        <f t="shared" si="73"/>
        <v>0</v>
      </c>
      <c r="AQ129" s="93">
        <f t="shared" si="74"/>
        <v>0</v>
      </c>
      <c r="AR129" s="93">
        <f t="shared" si="75"/>
        <v>0</v>
      </c>
      <c r="AS129" s="92"/>
      <c r="AT129" s="92"/>
      <c r="AU129" s="92"/>
      <c r="AV129" s="92"/>
      <c r="AW129" s="92"/>
      <c r="AX129" s="92"/>
      <c r="AY129" s="92"/>
    </row>
    <row r="130" spans="1:51" x14ac:dyDescent="0.25">
      <c r="A130" s="53">
        <v>120</v>
      </c>
      <c r="B130" s="79" t="s">
        <v>188</v>
      </c>
      <c r="C130" s="55">
        <f t="shared" si="61"/>
        <v>0</v>
      </c>
      <c r="D130" s="90">
        <v>0</v>
      </c>
      <c r="E130" s="90">
        <v>0</v>
      </c>
      <c r="F130" s="90">
        <v>0</v>
      </c>
      <c r="G130" s="90">
        <v>0</v>
      </c>
      <c r="H130" s="90">
        <v>0</v>
      </c>
      <c r="I130" s="90">
        <v>0</v>
      </c>
      <c r="J130" s="90">
        <v>0</v>
      </c>
      <c r="K130" s="90">
        <v>0</v>
      </c>
      <c r="L130" s="90">
        <v>0</v>
      </c>
      <c r="M130" s="90">
        <v>0</v>
      </c>
      <c r="N130" s="90">
        <v>0</v>
      </c>
      <c r="O130" s="90">
        <v>0</v>
      </c>
      <c r="P130" s="58">
        <f t="shared" si="45"/>
        <v>0</v>
      </c>
      <c r="R130" s="59">
        <v>0</v>
      </c>
      <c r="S130" s="59">
        <v>0</v>
      </c>
      <c r="T130" s="59">
        <v>0</v>
      </c>
      <c r="U130" s="59">
        <v>0</v>
      </c>
      <c r="V130" s="59">
        <v>0</v>
      </c>
      <c r="W130" s="59">
        <v>0</v>
      </c>
      <c r="X130" s="59">
        <v>0</v>
      </c>
      <c r="Y130" s="59">
        <v>0</v>
      </c>
      <c r="Z130" s="59">
        <v>0</v>
      </c>
      <c r="AA130" s="59">
        <v>0</v>
      </c>
      <c r="AB130" s="59">
        <v>0</v>
      </c>
      <c r="AC130" s="59">
        <v>0</v>
      </c>
      <c r="AD130" s="59">
        <v>0</v>
      </c>
      <c r="AE130" s="92"/>
      <c r="AF130" s="93">
        <f t="shared" si="63"/>
        <v>0</v>
      </c>
      <c r="AG130" s="93">
        <f t="shared" si="64"/>
        <v>0</v>
      </c>
      <c r="AH130" s="93">
        <f t="shared" si="65"/>
        <v>0</v>
      </c>
      <c r="AI130" s="93">
        <f t="shared" si="66"/>
        <v>0</v>
      </c>
      <c r="AJ130" s="93">
        <f t="shared" si="67"/>
        <v>0</v>
      </c>
      <c r="AK130" s="93">
        <f t="shared" si="68"/>
        <v>0</v>
      </c>
      <c r="AL130" s="93">
        <f t="shared" si="69"/>
        <v>0</v>
      </c>
      <c r="AM130" s="93">
        <f t="shared" si="70"/>
        <v>0</v>
      </c>
      <c r="AN130" s="93">
        <f t="shared" si="71"/>
        <v>0</v>
      </c>
      <c r="AO130" s="93">
        <f t="shared" si="72"/>
        <v>0</v>
      </c>
      <c r="AP130" s="93">
        <f t="shared" si="73"/>
        <v>0</v>
      </c>
      <c r="AQ130" s="93">
        <f t="shared" si="74"/>
        <v>0</v>
      </c>
      <c r="AR130" s="93">
        <f t="shared" si="75"/>
        <v>0</v>
      </c>
      <c r="AS130" s="92"/>
      <c r="AT130" s="92"/>
      <c r="AU130" s="92"/>
      <c r="AV130" s="92"/>
      <c r="AW130" s="92"/>
      <c r="AX130" s="92"/>
      <c r="AY130" s="92"/>
    </row>
    <row r="131" spans="1:51" x14ac:dyDescent="0.25">
      <c r="A131" s="53">
        <v>121</v>
      </c>
      <c r="B131" s="79" t="s">
        <v>189</v>
      </c>
      <c r="C131" s="55">
        <f t="shared" si="61"/>
        <v>0</v>
      </c>
      <c r="D131" s="90">
        <v>0</v>
      </c>
      <c r="E131" s="90">
        <v>0</v>
      </c>
      <c r="F131" s="90">
        <v>0</v>
      </c>
      <c r="G131" s="90">
        <v>0</v>
      </c>
      <c r="H131" s="90">
        <v>0</v>
      </c>
      <c r="I131" s="90">
        <v>0</v>
      </c>
      <c r="J131" s="90">
        <v>0</v>
      </c>
      <c r="K131" s="90">
        <v>0</v>
      </c>
      <c r="L131" s="90">
        <v>0</v>
      </c>
      <c r="M131" s="90">
        <v>0</v>
      </c>
      <c r="N131" s="90">
        <v>0</v>
      </c>
      <c r="O131" s="90">
        <v>0</v>
      </c>
      <c r="P131" s="58">
        <f t="shared" si="45"/>
        <v>0</v>
      </c>
      <c r="R131" s="59">
        <v>0</v>
      </c>
      <c r="S131" s="59">
        <v>0</v>
      </c>
      <c r="T131" s="59">
        <v>0</v>
      </c>
      <c r="U131" s="59">
        <v>0</v>
      </c>
      <c r="V131" s="59">
        <v>0</v>
      </c>
      <c r="W131" s="59">
        <v>0</v>
      </c>
      <c r="X131" s="59">
        <v>0</v>
      </c>
      <c r="Y131" s="59">
        <v>0</v>
      </c>
      <c r="Z131" s="59">
        <v>0</v>
      </c>
      <c r="AA131" s="59">
        <v>0</v>
      </c>
      <c r="AB131" s="59">
        <v>0</v>
      </c>
      <c r="AC131" s="59">
        <v>0</v>
      </c>
      <c r="AD131" s="59">
        <v>0</v>
      </c>
      <c r="AE131" s="92"/>
      <c r="AF131" s="93">
        <f t="shared" si="63"/>
        <v>0</v>
      </c>
      <c r="AG131" s="93">
        <f t="shared" si="64"/>
        <v>0</v>
      </c>
      <c r="AH131" s="93">
        <f t="shared" si="65"/>
        <v>0</v>
      </c>
      <c r="AI131" s="93">
        <f t="shared" si="66"/>
        <v>0</v>
      </c>
      <c r="AJ131" s="93">
        <f t="shared" si="67"/>
        <v>0</v>
      </c>
      <c r="AK131" s="93">
        <f t="shared" si="68"/>
        <v>0</v>
      </c>
      <c r="AL131" s="93">
        <f t="shared" si="69"/>
        <v>0</v>
      </c>
      <c r="AM131" s="93">
        <f t="shared" si="70"/>
        <v>0</v>
      </c>
      <c r="AN131" s="93">
        <f t="shared" si="71"/>
        <v>0</v>
      </c>
      <c r="AO131" s="93">
        <f t="shared" si="72"/>
        <v>0</v>
      </c>
      <c r="AP131" s="93">
        <f t="shared" si="73"/>
        <v>0</v>
      </c>
      <c r="AQ131" s="93">
        <f t="shared" si="74"/>
        <v>0</v>
      </c>
      <c r="AR131" s="93">
        <f t="shared" si="75"/>
        <v>0</v>
      </c>
      <c r="AS131" s="92"/>
      <c r="AT131" s="92"/>
      <c r="AU131" s="92"/>
      <c r="AV131" s="92"/>
      <c r="AW131" s="92"/>
      <c r="AX131" s="92"/>
      <c r="AY131" s="92"/>
    </row>
    <row r="132" spans="1:51" x14ac:dyDescent="0.25">
      <c r="A132" s="53">
        <v>122</v>
      </c>
      <c r="B132" s="79" t="s">
        <v>190</v>
      </c>
      <c r="C132" s="55">
        <f t="shared" si="61"/>
        <v>0</v>
      </c>
      <c r="D132" s="139">
        <v>0</v>
      </c>
      <c r="E132" s="139">
        <v>0</v>
      </c>
      <c r="F132" s="139">
        <v>0</v>
      </c>
      <c r="G132" s="139">
        <v>0</v>
      </c>
      <c r="H132" s="139">
        <v>0</v>
      </c>
      <c r="I132" s="139">
        <v>0</v>
      </c>
      <c r="J132" s="139">
        <v>0</v>
      </c>
      <c r="K132" s="139">
        <v>0</v>
      </c>
      <c r="L132" s="139">
        <v>0</v>
      </c>
      <c r="M132" s="139">
        <v>0</v>
      </c>
      <c r="N132" s="139">
        <v>0</v>
      </c>
      <c r="O132" s="139">
        <v>0</v>
      </c>
      <c r="P132" s="58">
        <f t="shared" si="45"/>
        <v>0</v>
      </c>
      <c r="R132" s="59">
        <v>0</v>
      </c>
      <c r="S132" s="59">
        <v>0</v>
      </c>
      <c r="T132" s="59">
        <v>0</v>
      </c>
      <c r="U132" s="59">
        <v>0</v>
      </c>
      <c r="V132" s="59">
        <v>0</v>
      </c>
      <c r="W132" s="59">
        <v>0</v>
      </c>
      <c r="X132" s="59">
        <v>0</v>
      </c>
      <c r="Y132" s="59">
        <v>0</v>
      </c>
      <c r="Z132" s="59">
        <v>0</v>
      </c>
      <c r="AA132" s="59">
        <v>0</v>
      </c>
      <c r="AB132" s="59">
        <v>0</v>
      </c>
      <c r="AC132" s="59">
        <v>0</v>
      </c>
      <c r="AD132" s="59">
        <v>0</v>
      </c>
      <c r="AE132" s="92"/>
      <c r="AF132" s="93">
        <f t="shared" si="63"/>
        <v>0</v>
      </c>
      <c r="AG132" s="93">
        <f t="shared" si="64"/>
        <v>0</v>
      </c>
      <c r="AH132" s="93">
        <f t="shared" si="65"/>
        <v>0</v>
      </c>
      <c r="AI132" s="93">
        <f t="shared" si="66"/>
        <v>0</v>
      </c>
      <c r="AJ132" s="93">
        <f t="shared" si="67"/>
        <v>0</v>
      </c>
      <c r="AK132" s="93">
        <f t="shared" si="68"/>
        <v>0</v>
      </c>
      <c r="AL132" s="93">
        <f t="shared" si="69"/>
        <v>0</v>
      </c>
      <c r="AM132" s="93">
        <f t="shared" si="70"/>
        <v>0</v>
      </c>
      <c r="AN132" s="93">
        <f t="shared" si="71"/>
        <v>0</v>
      </c>
      <c r="AO132" s="93">
        <f t="shared" si="72"/>
        <v>0</v>
      </c>
      <c r="AP132" s="93">
        <f t="shared" si="73"/>
        <v>0</v>
      </c>
      <c r="AQ132" s="93">
        <f t="shared" si="74"/>
        <v>0</v>
      </c>
      <c r="AR132" s="93">
        <f t="shared" si="75"/>
        <v>0</v>
      </c>
      <c r="AS132" s="92"/>
      <c r="AT132" s="92"/>
      <c r="AU132" s="92"/>
      <c r="AV132" s="92"/>
      <c r="AW132" s="92"/>
      <c r="AX132" s="92"/>
      <c r="AY132" s="92"/>
    </row>
    <row r="133" spans="1:51" x14ac:dyDescent="0.25">
      <c r="A133" s="53">
        <v>123</v>
      </c>
      <c r="B133" s="79" t="s">
        <v>191</v>
      </c>
      <c r="C133" s="55">
        <f t="shared" si="61"/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0">
        <v>0</v>
      </c>
      <c r="L133" s="90">
        <v>0</v>
      </c>
      <c r="M133" s="90">
        <v>0</v>
      </c>
      <c r="N133" s="90">
        <v>0</v>
      </c>
      <c r="O133" s="90">
        <v>0</v>
      </c>
      <c r="P133" s="58">
        <f t="shared" si="45"/>
        <v>0</v>
      </c>
      <c r="R133" s="59">
        <v>0</v>
      </c>
      <c r="S133" s="59">
        <v>0</v>
      </c>
      <c r="T133" s="59">
        <v>0</v>
      </c>
      <c r="U133" s="59">
        <v>0</v>
      </c>
      <c r="V133" s="59">
        <v>0</v>
      </c>
      <c r="W133" s="59">
        <v>0</v>
      </c>
      <c r="X133" s="59">
        <v>0</v>
      </c>
      <c r="Y133" s="59">
        <v>0</v>
      </c>
      <c r="Z133" s="59">
        <v>0</v>
      </c>
      <c r="AA133" s="59">
        <v>0</v>
      </c>
      <c r="AB133" s="59">
        <v>0</v>
      </c>
      <c r="AC133" s="59">
        <v>0</v>
      </c>
      <c r="AD133" s="59">
        <v>0</v>
      </c>
      <c r="AE133" s="92"/>
      <c r="AF133" s="93">
        <f t="shared" si="63"/>
        <v>0</v>
      </c>
      <c r="AG133" s="93">
        <f t="shared" si="64"/>
        <v>0</v>
      </c>
      <c r="AH133" s="93">
        <f t="shared" si="65"/>
        <v>0</v>
      </c>
      <c r="AI133" s="93">
        <f t="shared" si="66"/>
        <v>0</v>
      </c>
      <c r="AJ133" s="93">
        <f t="shared" si="67"/>
        <v>0</v>
      </c>
      <c r="AK133" s="93">
        <f t="shared" si="68"/>
        <v>0</v>
      </c>
      <c r="AL133" s="93">
        <f t="shared" si="69"/>
        <v>0</v>
      </c>
      <c r="AM133" s="93">
        <f t="shared" si="70"/>
        <v>0</v>
      </c>
      <c r="AN133" s="93">
        <f t="shared" si="71"/>
        <v>0</v>
      </c>
      <c r="AO133" s="93">
        <f t="shared" si="72"/>
        <v>0</v>
      </c>
      <c r="AP133" s="93">
        <f t="shared" si="73"/>
        <v>0</v>
      </c>
      <c r="AQ133" s="93">
        <f t="shared" si="74"/>
        <v>0</v>
      </c>
      <c r="AR133" s="93">
        <f t="shared" si="75"/>
        <v>0</v>
      </c>
      <c r="AS133" s="92"/>
      <c r="AT133" s="92"/>
      <c r="AU133" s="92"/>
      <c r="AV133" s="92"/>
      <c r="AW133" s="92"/>
      <c r="AX133" s="92"/>
      <c r="AY133" s="92"/>
    </row>
    <row r="134" spans="1:51" x14ac:dyDescent="0.25">
      <c r="A134" s="53">
        <v>124</v>
      </c>
      <c r="B134" s="54" t="s">
        <v>192</v>
      </c>
      <c r="C134" s="55">
        <f>SUM(C135:C151)</f>
        <v>0</v>
      </c>
      <c r="D134" s="55">
        <f>SUM(D135:D151)</f>
        <v>0</v>
      </c>
      <c r="E134" s="55">
        <f t="shared" ref="E134:O134" si="77">SUM(E135:E151)</f>
        <v>0</v>
      </c>
      <c r="F134" s="55">
        <f t="shared" si="77"/>
        <v>0</v>
      </c>
      <c r="G134" s="55">
        <f t="shared" si="77"/>
        <v>0</v>
      </c>
      <c r="H134" s="55">
        <f t="shared" si="77"/>
        <v>0</v>
      </c>
      <c r="I134" s="55">
        <f t="shared" si="77"/>
        <v>0</v>
      </c>
      <c r="J134" s="55">
        <f t="shared" si="77"/>
        <v>0</v>
      </c>
      <c r="K134" s="55">
        <f t="shared" si="77"/>
        <v>0</v>
      </c>
      <c r="L134" s="55">
        <f t="shared" si="77"/>
        <v>0</v>
      </c>
      <c r="M134" s="55">
        <f t="shared" si="77"/>
        <v>0</v>
      </c>
      <c r="N134" s="55">
        <f t="shared" si="77"/>
        <v>0</v>
      </c>
      <c r="O134" s="55">
        <f t="shared" si="77"/>
        <v>0</v>
      </c>
      <c r="P134" s="58">
        <f t="shared" si="45"/>
        <v>0</v>
      </c>
      <c r="R134" s="59">
        <v>0</v>
      </c>
      <c r="S134" s="59">
        <v>0</v>
      </c>
      <c r="T134" s="59">
        <v>0</v>
      </c>
      <c r="U134" s="59">
        <v>0</v>
      </c>
      <c r="V134" s="59">
        <v>0</v>
      </c>
      <c r="W134" s="59">
        <v>0</v>
      </c>
      <c r="X134" s="59">
        <v>0</v>
      </c>
      <c r="Y134" s="59">
        <v>0</v>
      </c>
      <c r="Z134" s="59">
        <v>0</v>
      </c>
      <c r="AA134" s="59">
        <v>0</v>
      </c>
      <c r="AB134" s="59">
        <v>0</v>
      </c>
      <c r="AC134" s="59">
        <v>0</v>
      </c>
      <c r="AD134" s="59">
        <v>0</v>
      </c>
      <c r="AE134" s="92"/>
      <c r="AF134" s="93">
        <f t="shared" si="63"/>
        <v>0</v>
      </c>
      <c r="AG134" s="93">
        <f t="shared" si="64"/>
        <v>0</v>
      </c>
      <c r="AH134" s="93">
        <f t="shared" si="65"/>
        <v>0</v>
      </c>
      <c r="AI134" s="93">
        <f t="shared" si="66"/>
        <v>0</v>
      </c>
      <c r="AJ134" s="93">
        <f t="shared" si="67"/>
        <v>0</v>
      </c>
      <c r="AK134" s="93">
        <f t="shared" si="68"/>
        <v>0</v>
      </c>
      <c r="AL134" s="93">
        <f t="shared" si="69"/>
        <v>0</v>
      </c>
      <c r="AM134" s="93">
        <f t="shared" si="70"/>
        <v>0</v>
      </c>
      <c r="AN134" s="93">
        <f t="shared" si="71"/>
        <v>0</v>
      </c>
      <c r="AO134" s="93">
        <f t="shared" si="72"/>
        <v>0</v>
      </c>
      <c r="AP134" s="93">
        <f t="shared" si="73"/>
        <v>0</v>
      </c>
      <c r="AQ134" s="93">
        <f t="shared" si="74"/>
        <v>0</v>
      </c>
      <c r="AR134" s="93">
        <f t="shared" si="75"/>
        <v>0</v>
      </c>
      <c r="AS134" s="92"/>
      <c r="AT134" s="92"/>
      <c r="AU134" s="92"/>
      <c r="AV134" s="92"/>
      <c r="AW134" s="92"/>
      <c r="AX134" s="92"/>
      <c r="AY134" s="92"/>
    </row>
    <row r="135" spans="1:51" x14ac:dyDescent="0.25">
      <c r="A135" s="53">
        <v>125</v>
      </c>
      <c r="B135" s="94" t="s">
        <v>193</v>
      </c>
      <c r="C135" s="55">
        <f>SUM(D135:O135)</f>
        <v>0</v>
      </c>
      <c r="D135" s="95">
        <v>0</v>
      </c>
      <c r="E135" s="95">
        <v>0</v>
      </c>
      <c r="F135" s="95">
        <v>0</v>
      </c>
      <c r="G135" s="95">
        <v>0</v>
      </c>
      <c r="H135" s="95">
        <v>0</v>
      </c>
      <c r="I135" s="95">
        <v>0</v>
      </c>
      <c r="J135" s="95">
        <v>0</v>
      </c>
      <c r="K135" s="95">
        <v>0</v>
      </c>
      <c r="L135" s="95">
        <v>0</v>
      </c>
      <c r="M135" s="95">
        <v>0</v>
      </c>
      <c r="N135" s="95">
        <v>0</v>
      </c>
      <c r="O135" s="95">
        <v>0</v>
      </c>
      <c r="P135" s="58">
        <f t="shared" si="45"/>
        <v>0</v>
      </c>
      <c r="R135" s="59">
        <v>0</v>
      </c>
      <c r="S135" s="59">
        <v>0</v>
      </c>
      <c r="T135" s="59">
        <v>0</v>
      </c>
      <c r="U135" s="59">
        <v>0</v>
      </c>
      <c r="V135" s="59">
        <v>0</v>
      </c>
      <c r="W135" s="59">
        <v>0</v>
      </c>
      <c r="X135" s="59">
        <v>0</v>
      </c>
      <c r="Y135" s="59">
        <v>0</v>
      </c>
      <c r="Z135" s="59">
        <v>0</v>
      </c>
      <c r="AA135" s="59">
        <v>0</v>
      </c>
      <c r="AB135" s="59">
        <v>0</v>
      </c>
      <c r="AC135" s="59">
        <v>0</v>
      </c>
      <c r="AD135" s="59">
        <v>0</v>
      </c>
      <c r="AE135" s="92"/>
      <c r="AF135" s="93">
        <f t="shared" si="63"/>
        <v>0</v>
      </c>
      <c r="AG135" s="93">
        <f t="shared" si="64"/>
        <v>0</v>
      </c>
      <c r="AH135" s="93">
        <f t="shared" si="65"/>
        <v>0</v>
      </c>
      <c r="AI135" s="93">
        <f t="shared" si="66"/>
        <v>0</v>
      </c>
      <c r="AJ135" s="93">
        <f t="shared" si="67"/>
        <v>0</v>
      </c>
      <c r="AK135" s="93">
        <f t="shared" si="68"/>
        <v>0</v>
      </c>
      <c r="AL135" s="93">
        <f t="shared" si="69"/>
        <v>0</v>
      </c>
      <c r="AM135" s="93">
        <f t="shared" si="70"/>
        <v>0</v>
      </c>
      <c r="AN135" s="93">
        <f t="shared" si="71"/>
        <v>0</v>
      </c>
      <c r="AO135" s="93">
        <f t="shared" si="72"/>
        <v>0</v>
      </c>
      <c r="AP135" s="93">
        <f t="shared" si="73"/>
        <v>0</v>
      </c>
      <c r="AQ135" s="93">
        <f t="shared" si="74"/>
        <v>0</v>
      </c>
      <c r="AR135" s="93">
        <f t="shared" si="75"/>
        <v>0</v>
      </c>
      <c r="AS135" s="92"/>
      <c r="AT135" s="92"/>
      <c r="AU135" s="92"/>
      <c r="AV135" s="92"/>
      <c r="AW135" s="92"/>
      <c r="AX135" s="92"/>
      <c r="AY135" s="92"/>
    </row>
    <row r="136" spans="1:51" x14ac:dyDescent="0.25">
      <c r="A136" s="53">
        <v>126</v>
      </c>
      <c r="B136" s="94" t="s">
        <v>194</v>
      </c>
      <c r="C136" s="55">
        <f t="shared" ref="C136:C151" si="78">SUM(D136:O136)</f>
        <v>0</v>
      </c>
      <c r="D136" s="95">
        <v>0</v>
      </c>
      <c r="E136" s="95">
        <v>0</v>
      </c>
      <c r="F136" s="95">
        <v>0</v>
      </c>
      <c r="G136" s="95">
        <v>0</v>
      </c>
      <c r="H136" s="95">
        <v>0</v>
      </c>
      <c r="I136" s="95">
        <v>0</v>
      </c>
      <c r="J136" s="95">
        <v>0</v>
      </c>
      <c r="K136" s="95">
        <v>0</v>
      </c>
      <c r="L136" s="95">
        <v>0</v>
      </c>
      <c r="M136" s="95">
        <v>0</v>
      </c>
      <c r="N136" s="95">
        <v>0</v>
      </c>
      <c r="O136" s="95">
        <v>0</v>
      </c>
      <c r="P136" s="58">
        <f t="shared" si="45"/>
        <v>0</v>
      </c>
      <c r="R136" s="59">
        <v>0</v>
      </c>
      <c r="S136" s="59">
        <v>0</v>
      </c>
      <c r="T136" s="59">
        <v>0</v>
      </c>
      <c r="U136" s="59">
        <v>0</v>
      </c>
      <c r="V136" s="59">
        <v>0</v>
      </c>
      <c r="W136" s="59">
        <v>0</v>
      </c>
      <c r="X136" s="59">
        <v>0</v>
      </c>
      <c r="Y136" s="59">
        <v>0</v>
      </c>
      <c r="Z136" s="59">
        <v>0</v>
      </c>
      <c r="AA136" s="59">
        <v>0</v>
      </c>
      <c r="AB136" s="59">
        <v>0</v>
      </c>
      <c r="AC136" s="59">
        <v>0</v>
      </c>
      <c r="AD136" s="59">
        <v>0</v>
      </c>
      <c r="AE136" s="92"/>
      <c r="AF136" s="93">
        <f t="shared" si="63"/>
        <v>0</v>
      </c>
      <c r="AG136" s="93">
        <f t="shared" si="64"/>
        <v>0</v>
      </c>
      <c r="AH136" s="93">
        <f t="shared" si="65"/>
        <v>0</v>
      </c>
      <c r="AI136" s="93">
        <f t="shared" si="66"/>
        <v>0</v>
      </c>
      <c r="AJ136" s="93">
        <f t="shared" si="67"/>
        <v>0</v>
      </c>
      <c r="AK136" s="93">
        <f t="shared" si="68"/>
        <v>0</v>
      </c>
      <c r="AL136" s="93">
        <f t="shared" si="69"/>
        <v>0</v>
      </c>
      <c r="AM136" s="93">
        <f t="shared" si="70"/>
        <v>0</v>
      </c>
      <c r="AN136" s="93">
        <f t="shared" si="71"/>
        <v>0</v>
      </c>
      <c r="AO136" s="93">
        <f t="shared" si="72"/>
        <v>0</v>
      </c>
      <c r="AP136" s="93">
        <f t="shared" si="73"/>
        <v>0</v>
      </c>
      <c r="AQ136" s="93">
        <f t="shared" si="74"/>
        <v>0</v>
      </c>
      <c r="AR136" s="93">
        <f t="shared" si="75"/>
        <v>0</v>
      </c>
      <c r="AS136" s="92"/>
      <c r="AT136" s="92"/>
      <c r="AU136" s="92"/>
      <c r="AV136" s="92"/>
      <c r="AW136" s="92"/>
      <c r="AX136" s="92"/>
      <c r="AY136" s="92"/>
    </row>
    <row r="137" spans="1:51" x14ac:dyDescent="0.25">
      <c r="A137" s="53">
        <v>127</v>
      </c>
      <c r="B137" s="94" t="s">
        <v>195</v>
      </c>
      <c r="C137" s="55">
        <f t="shared" si="78"/>
        <v>0</v>
      </c>
      <c r="D137" s="95">
        <v>0</v>
      </c>
      <c r="E137" s="95">
        <v>0</v>
      </c>
      <c r="F137" s="95">
        <v>0</v>
      </c>
      <c r="G137" s="95">
        <v>0</v>
      </c>
      <c r="H137" s="95">
        <v>0</v>
      </c>
      <c r="I137" s="95">
        <v>0</v>
      </c>
      <c r="J137" s="95">
        <v>0</v>
      </c>
      <c r="K137" s="95">
        <v>0</v>
      </c>
      <c r="L137" s="95">
        <v>0</v>
      </c>
      <c r="M137" s="95">
        <v>0</v>
      </c>
      <c r="N137" s="95">
        <v>0</v>
      </c>
      <c r="O137" s="95">
        <v>0</v>
      </c>
      <c r="P137" s="58">
        <f t="shared" si="45"/>
        <v>0</v>
      </c>
      <c r="R137" s="59">
        <v>0</v>
      </c>
      <c r="S137" s="59">
        <v>0</v>
      </c>
      <c r="T137" s="59">
        <v>0</v>
      </c>
      <c r="U137" s="59">
        <v>0</v>
      </c>
      <c r="V137" s="59">
        <v>0</v>
      </c>
      <c r="W137" s="59">
        <v>0</v>
      </c>
      <c r="X137" s="59">
        <v>0</v>
      </c>
      <c r="Y137" s="59">
        <v>0</v>
      </c>
      <c r="Z137" s="59">
        <v>0</v>
      </c>
      <c r="AA137" s="59">
        <v>0</v>
      </c>
      <c r="AB137" s="59">
        <v>0</v>
      </c>
      <c r="AC137" s="59">
        <v>0</v>
      </c>
      <c r="AD137" s="59">
        <v>0</v>
      </c>
      <c r="AE137" s="92"/>
      <c r="AF137" s="93">
        <f t="shared" si="63"/>
        <v>0</v>
      </c>
      <c r="AG137" s="93">
        <f t="shared" si="64"/>
        <v>0</v>
      </c>
      <c r="AH137" s="93">
        <f t="shared" si="65"/>
        <v>0</v>
      </c>
      <c r="AI137" s="93">
        <f t="shared" si="66"/>
        <v>0</v>
      </c>
      <c r="AJ137" s="93">
        <f t="shared" si="67"/>
        <v>0</v>
      </c>
      <c r="AK137" s="93">
        <f t="shared" si="68"/>
        <v>0</v>
      </c>
      <c r="AL137" s="93">
        <f t="shared" si="69"/>
        <v>0</v>
      </c>
      <c r="AM137" s="93">
        <f t="shared" si="70"/>
        <v>0</v>
      </c>
      <c r="AN137" s="93">
        <f t="shared" si="71"/>
        <v>0</v>
      </c>
      <c r="AO137" s="93">
        <f t="shared" si="72"/>
        <v>0</v>
      </c>
      <c r="AP137" s="93">
        <f t="shared" si="73"/>
        <v>0</v>
      </c>
      <c r="AQ137" s="93">
        <f t="shared" si="74"/>
        <v>0</v>
      </c>
      <c r="AR137" s="93">
        <f t="shared" si="75"/>
        <v>0</v>
      </c>
      <c r="AS137" s="92"/>
      <c r="AT137" s="92"/>
      <c r="AU137" s="92"/>
      <c r="AV137" s="92"/>
      <c r="AW137" s="92"/>
      <c r="AX137" s="92"/>
      <c r="AY137" s="92"/>
    </row>
    <row r="138" spans="1:51" x14ac:dyDescent="0.25">
      <c r="A138" s="53">
        <v>128</v>
      </c>
      <c r="B138" s="94" t="s">
        <v>196</v>
      </c>
      <c r="C138" s="55">
        <f t="shared" si="78"/>
        <v>0</v>
      </c>
      <c r="D138" s="95">
        <v>0</v>
      </c>
      <c r="E138" s="95">
        <v>0</v>
      </c>
      <c r="F138" s="95">
        <v>0</v>
      </c>
      <c r="G138" s="95">
        <v>0</v>
      </c>
      <c r="H138" s="95">
        <v>0</v>
      </c>
      <c r="I138" s="95">
        <v>0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58">
        <f t="shared" si="45"/>
        <v>0</v>
      </c>
      <c r="R138" s="59">
        <v>0</v>
      </c>
      <c r="S138" s="59">
        <v>0</v>
      </c>
      <c r="T138" s="59">
        <v>0</v>
      </c>
      <c r="U138" s="59">
        <v>0</v>
      </c>
      <c r="V138" s="59">
        <v>0</v>
      </c>
      <c r="W138" s="59">
        <v>0</v>
      </c>
      <c r="X138" s="59">
        <v>0</v>
      </c>
      <c r="Y138" s="59">
        <v>0</v>
      </c>
      <c r="Z138" s="59">
        <v>0</v>
      </c>
      <c r="AA138" s="59">
        <v>0</v>
      </c>
      <c r="AB138" s="59">
        <v>0</v>
      </c>
      <c r="AC138" s="59">
        <v>0</v>
      </c>
      <c r="AD138" s="59">
        <v>0</v>
      </c>
      <c r="AE138" s="92"/>
      <c r="AF138" s="93">
        <f t="shared" si="63"/>
        <v>0</v>
      </c>
      <c r="AG138" s="93">
        <f t="shared" si="64"/>
        <v>0</v>
      </c>
      <c r="AH138" s="93">
        <f t="shared" si="65"/>
        <v>0</v>
      </c>
      <c r="AI138" s="93">
        <f t="shared" si="66"/>
        <v>0</v>
      </c>
      <c r="AJ138" s="93">
        <f t="shared" si="67"/>
        <v>0</v>
      </c>
      <c r="AK138" s="93">
        <f t="shared" si="68"/>
        <v>0</v>
      </c>
      <c r="AL138" s="93">
        <f t="shared" si="69"/>
        <v>0</v>
      </c>
      <c r="AM138" s="93">
        <f t="shared" si="70"/>
        <v>0</v>
      </c>
      <c r="AN138" s="93">
        <f t="shared" si="71"/>
        <v>0</v>
      </c>
      <c r="AO138" s="93">
        <f t="shared" si="72"/>
        <v>0</v>
      </c>
      <c r="AP138" s="93">
        <f t="shared" si="73"/>
        <v>0</v>
      </c>
      <c r="AQ138" s="93">
        <f t="shared" si="74"/>
        <v>0</v>
      </c>
      <c r="AR138" s="93">
        <f t="shared" si="75"/>
        <v>0</v>
      </c>
      <c r="AS138" s="92"/>
      <c r="AT138" s="92"/>
      <c r="AU138" s="92"/>
      <c r="AV138" s="92"/>
      <c r="AW138" s="92"/>
      <c r="AX138" s="92"/>
      <c r="AY138" s="92"/>
    </row>
    <row r="139" spans="1:51" x14ac:dyDescent="0.25">
      <c r="A139" s="53">
        <v>129</v>
      </c>
      <c r="B139" s="94" t="s">
        <v>197</v>
      </c>
      <c r="C139" s="55">
        <f t="shared" si="78"/>
        <v>0</v>
      </c>
      <c r="D139" s="95">
        <v>0</v>
      </c>
      <c r="E139" s="95">
        <v>0</v>
      </c>
      <c r="F139" s="95">
        <v>0</v>
      </c>
      <c r="G139" s="95">
        <v>0</v>
      </c>
      <c r="H139" s="95">
        <v>0</v>
      </c>
      <c r="I139" s="95">
        <v>0</v>
      </c>
      <c r="J139" s="95">
        <v>0</v>
      </c>
      <c r="K139" s="95">
        <v>0</v>
      </c>
      <c r="L139" s="95">
        <v>0</v>
      </c>
      <c r="M139" s="95">
        <v>0</v>
      </c>
      <c r="N139" s="95">
        <v>0</v>
      </c>
      <c r="O139" s="95">
        <v>0</v>
      </c>
      <c r="P139" s="58">
        <f t="shared" si="45"/>
        <v>0</v>
      </c>
      <c r="R139" s="59">
        <v>0</v>
      </c>
      <c r="S139" s="59">
        <v>0</v>
      </c>
      <c r="T139" s="59">
        <v>0</v>
      </c>
      <c r="U139" s="59">
        <v>0</v>
      </c>
      <c r="V139" s="59">
        <v>0</v>
      </c>
      <c r="W139" s="59">
        <v>0</v>
      </c>
      <c r="X139" s="59">
        <v>0</v>
      </c>
      <c r="Y139" s="59">
        <v>0</v>
      </c>
      <c r="Z139" s="59">
        <v>0</v>
      </c>
      <c r="AA139" s="59">
        <v>0</v>
      </c>
      <c r="AB139" s="59">
        <v>0</v>
      </c>
      <c r="AC139" s="59">
        <v>0</v>
      </c>
      <c r="AD139" s="59">
        <v>0</v>
      </c>
      <c r="AE139" s="92"/>
      <c r="AF139" s="93">
        <f t="shared" si="63"/>
        <v>0</v>
      </c>
      <c r="AG139" s="93">
        <f t="shared" si="64"/>
        <v>0</v>
      </c>
      <c r="AH139" s="93">
        <f t="shared" si="65"/>
        <v>0</v>
      </c>
      <c r="AI139" s="93">
        <f t="shared" si="66"/>
        <v>0</v>
      </c>
      <c r="AJ139" s="93">
        <f t="shared" si="67"/>
        <v>0</v>
      </c>
      <c r="AK139" s="93">
        <f t="shared" si="68"/>
        <v>0</v>
      </c>
      <c r="AL139" s="93">
        <f t="shared" si="69"/>
        <v>0</v>
      </c>
      <c r="AM139" s="93">
        <f t="shared" si="70"/>
        <v>0</v>
      </c>
      <c r="AN139" s="93">
        <f t="shared" si="71"/>
        <v>0</v>
      </c>
      <c r="AO139" s="93">
        <f t="shared" si="72"/>
        <v>0</v>
      </c>
      <c r="AP139" s="93">
        <f t="shared" si="73"/>
        <v>0</v>
      </c>
      <c r="AQ139" s="93">
        <f t="shared" si="74"/>
        <v>0</v>
      </c>
      <c r="AR139" s="93">
        <f t="shared" si="75"/>
        <v>0</v>
      </c>
      <c r="AS139" s="92"/>
      <c r="AT139" s="92"/>
      <c r="AU139" s="92"/>
      <c r="AV139" s="92"/>
      <c r="AW139" s="92"/>
      <c r="AX139" s="92"/>
      <c r="AY139" s="92"/>
    </row>
    <row r="140" spans="1:51" x14ac:dyDescent="0.25">
      <c r="A140" s="53">
        <v>130</v>
      </c>
      <c r="B140" s="94" t="s">
        <v>198</v>
      </c>
      <c r="C140" s="55">
        <f>SUM(D140:O140)</f>
        <v>0</v>
      </c>
      <c r="D140" s="91">
        <v>0</v>
      </c>
      <c r="E140" s="91">
        <v>0</v>
      </c>
      <c r="F140" s="91">
        <v>0</v>
      </c>
      <c r="G140" s="91">
        <v>0</v>
      </c>
      <c r="H140" s="91">
        <v>0</v>
      </c>
      <c r="I140" s="91">
        <v>0</v>
      </c>
      <c r="J140" s="91">
        <v>0</v>
      </c>
      <c r="K140" s="91">
        <v>0</v>
      </c>
      <c r="L140" s="91">
        <v>0</v>
      </c>
      <c r="M140" s="91">
        <v>0</v>
      </c>
      <c r="N140" s="91">
        <v>0</v>
      </c>
      <c r="O140" s="91">
        <v>0</v>
      </c>
      <c r="P140" s="58">
        <f t="shared" si="45"/>
        <v>0</v>
      </c>
      <c r="R140" s="59">
        <v>0</v>
      </c>
      <c r="S140" s="59">
        <v>0</v>
      </c>
      <c r="T140" s="59">
        <v>0</v>
      </c>
      <c r="U140" s="59">
        <v>0</v>
      </c>
      <c r="V140" s="59">
        <v>0</v>
      </c>
      <c r="W140" s="59">
        <v>0</v>
      </c>
      <c r="X140" s="59">
        <v>0</v>
      </c>
      <c r="Y140" s="59">
        <v>0</v>
      </c>
      <c r="Z140" s="59">
        <v>0</v>
      </c>
      <c r="AA140" s="59">
        <v>0</v>
      </c>
      <c r="AB140" s="59">
        <v>0</v>
      </c>
      <c r="AC140" s="59">
        <v>0</v>
      </c>
      <c r="AD140" s="59">
        <v>0</v>
      </c>
      <c r="AE140" s="92"/>
      <c r="AF140" s="93">
        <f t="shared" si="63"/>
        <v>0</v>
      </c>
      <c r="AG140" s="93">
        <f t="shared" si="64"/>
        <v>0</v>
      </c>
      <c r="AH140" s="93">
        <f t="shared" si="65"/>
        <v>0</v>
      </c>
      <c r="AI140" s="93">
        <f t="shared" si="66"/>
        <v>0</v>
      </c>
      <c r="AJ140" s="93">
        <f t="shared" si="67"/>
        <v>0</v>
      </c>
      <c r="AK140" s="93">
        <f t="shared" si="68"/>
        <v>0</v>
      </c>
      <c r="AL140" s="93">
        <f t="shared" si="69"/>
        <v>0</v>
      </c>
      <c r="AM140" s="93">
        <f t="shared" si="70"/>
        <v>0</v>
      </c>
      <c r="AN140" s="93">
        <f t="shared" si="71"/>
        <v>0</v>
      </c>
      <c r="AO140" s="93">
        <f t="shared" si="72"/>
        <v>0</v>
      </c>
      <c r="AP140" s="93">
        <f t="shared" si="73"/>
        <v>0</v>
      </c>
      <c r="AQ140" s="93">
        <f t="shared" si="74"/>
        <v>0</v>
      </c>
      <c r="AR140" s="93">
        <f t="shared" si="75"/>
        <v>0</v>
      </c>
      <c r="AS140" s="92"/>
      <c r="AT140" s="92"/>
      <c r="AU140" s="92"/>
      <c r="AV140" s="92"/>
      <c r="AW140" s="92"/>
      <c r="AX140" s="92"/>
      <c r="AY140" s="92"/>
    </row>
    <row r="141" spans="1:51" ht="15" customHeight="1" x14ac:dyDescent="0.25">
      <c r="A141" s="53">
        <v>131</v>
      </c>
      <c r="B141" s="94" t="s">
        <v>199</v>
      </c>
      <c r="C141" s="55">
        <f t="shared" si="78"/>
        <v>0</v>
      </c>
      <c r="D141" s="91">
        <v>0</v>
      </c>
      <c r="E141" s="91">
        <v>0</v>
      </c>
      <c r="F141" s="91">
        <v>0</v>
      </c>
      <c r="G141" s="91">
        <v>0</v>
      </c>
      <c r="H141" s="91">
        <v>0</v>
      </c>
      <c r="I141" s="91">
        <v>0</v>
      </c>
      <c r="J141" s="91">
        <v>0</v>
      </c>
      <c r="K141" s="91">
        <v>0</v>
      </c>
      <c r="L141" s="91">
        <v>0</v>
      </c>
      <c r="M141" s="91">
        <v>0</v>
      </c>
      <c r="N141" s="91">
        <v>0</v>
      </c>
      <c r="O141" s="91">
        <v>0</v>
      </c>
      <c r="P141" s="58">
        <f t="shared" si="45"/>
        <v>0</v>
      </c>
      <c r="R141" s="59">
        <v>0</v>
      </c>
      <c r="S141" s="59">
        <v>0</v>
      </c>
      <c r="T141" s="59">
        <v>0</v>
      </c>
      <c r="U141" s="59">
        <v>0</v>
      </c>
      <c r="V141" s="59">
        <v>0</v>
      </c>
      <c r="W141" s="59">
        <v>0</v>
      </c>
      <c r="X141" s="59">
        <v>0</v>
      </c>
      <c r="Y141" s="59">
        <v>0</v>
      </c>
      <c r="Z141" s="59">
        <v>0</v>
      </c>
      <c r="AA141" s="59">
        <v>0</v>
      </c>
      <c r="AB141" s="59">
        <v>0</v>
      </c>
      <c r="AC141" s="59">
        <v>0</v>
      </c>
      <c r="AD141" s="59">
        <v>0</v>
      </c>
      <c r="AE141" s="92"/>
      <c r="AF141" s="93">
        <f t="shared" si="63"/>
        <v>0</v>
      </c>
      <c r="AG141" s="93">
        <f t="shared" si="64"/>
        <v>0</v>
      </c>
      <c r="AH141" s="93">
        <f t="shared" si="65"/>
        <v>0</v>
      </c>
      <c r="AI141" s="93">
        <f t="shared" si="66"/>
        <v>0</v>
      </c>
      <c r="AJ141" s="93">
        <f t="shared" si="67"/>
        <v>0</v>
      </c>
      <c r="AK141" s="93">
        <f t="shared" si="68"/>
        <v>0</v>
      </c>
      <c r="AL141" s="93">
        <f t="shared" si="69"/>
        <v>0</v>
      </c>
      <c r="AM141" s="93">
        <f t="shared" si="70"/>
        <v>0</v>
      </c>
      <c r="AN141" s="93">
        <f t="shared" si="71"/>
        <v>0</v>
      </c>
      <c r="AO141" s="93">
        <f t="shared" si="72"/>
        <v>0</v>
      </c>
      <c r="AP141" s="93">
        <f t="shared" si="73"/>
        <v>0</v>
      </c>
      <c r="AQ141" s="93">
        <f t="shared" si="74"/>
        <v>0</v>
      </c>
      <c r="AR141" s="93">
        <f t="shared" si="75"/>
        <v>0</v>
      </c>
      <c r="AS141" s="92"/>
      <c r="AT141" s="92"/>
      <c r="AU141" s="92"/>
      <c r="AV141" s="92"/>
      <c r="AW141" s="92"/>
      <c r="AX141" s="92"/>
      <c r="AY141" s="92"/>
    </row>
    <row r="142" spans="1:51" x14ac:dyDescent="0.25">
      <c r="A142" s="53">
        <v>132</v>
      </c>
      <c r="B142" s="94" t="s">
        <v>200</v>
      </c>
      <c r="C142" s="55">
        <f t="shared" si="78"/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  <c r="K142" s="91">
        <v>0</v>
      </c>
      <c r="L142" s="91">
        <v>0</v>
      </c>
      <c r="M142" s="91">
        <v>0</v>
      </c>
      <c r="N142" s="91">
        <v>0</v>
      </c>
      <c r="O142" s="91">
        <v>0</v>
      </c>
      <c r="P142" s="58">
        <f t="shared" si="45"/>
        <v>0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  <c r="AC142" s="59">
        <v>0</v>
      </c>
      <c r="AD142" s="59">
        <v>0</v>
      </c>
      <c r="AE142" s="92"/>
      <c r="AF142" s="93">
        <f t="shared" si="63"/>
        <v>0</v>
      </c>
      <c r="AG142" s="93">
        <f t="shared" si="64"/>
        <v>0</v>
      </c>
      <c r="AH142" s="93">
        <f t="shared" si="65"/>
        <v>0</v>
      </c>
      <c r="AI142" s="93">
        <f t="shared" si="66"/>
        <v>0</v>
      </c>
      <c r="AJ142" s="93">
        <f t="shared" si="67"/>
        <v>0</v>
      </c>
      <c r="AK142" s="93">
        <f t="shared" si="68"/>
        <v>0</v>
      </c>
      <c r="AL142" s="93">
        <f t="shared" si="69"/>
        <v>0</v>
      </c>
      <c r="AM142" s="93">
        <f t="shared" si="70"/>
        <v>0</v>
      </c>
      <c r="AN142" s="93">
        <f t="shared" si="71"/>
        <v>0</v>
      </c>
      <c r="AO142" s="93">
        <f t="shared" si="72"/>
        <v>0</v>
      </c>
      <c r="AP142" s="93">
        <f t="shared" si="73"/>
        <v>0</v>
      </c>
      <c r="AQ142" s="93">
        <f t="shared" si="74"/>
        <v>0</v>
      </c>
      <c r="AR142" s="93">
        <f t="shared" si="75"/>
        <v>0</v>
      </c>
      <c r="AS142" s="92"/>
      <c r="AT142" s="92"/>
      <c r="AU142" s="92"/>
      <c r="AV142" s="92"/>
      <c r="AW142" s="92"/>
      <c r="AX142" s="92"/>
      <c r="AY142" s="92"/>
    </row>
    <row r="143" spans="1:51" ht="15.75" customHeight="1" x14ac:dyDescent="0.25">
      <c r="A143" s="53">
        <v>133</v>
      </c>
      <c r="B143" s="94" t="s">
        <v>201</v>
      </c>
      <c r="C143" s="55">
        <f t="shared" si="78"/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  <c r="K143" s="91">
        <v>0</v>
      </c>
      <c r="L143" s="91">
        <v>0</v>
      </c>
      <c r="M143" s="91">
        <v>0</v>
      </c>
      <c r="N143" s="91">
        <v>0</v>
      </c>
      <c r="O143" s="91">
        <v>0</v>
      </c>
      <c r="P143" s="58">
        <f t="shared" si="45"/>
        <v>0</v>
      </c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</row>
    <row r="144" spans="1:51" x14ac:dyDescent="0.25">
      <c r="A144" s="53">
        <v>134</v>
      </c>
      <c r="B144" s="94" t="s">
        <v>202</v>
      </c>
      <c r="C144" s="55">
        <f t="shared" si="78"/>
        <v>0</v>
      </c>
      <c r="D144" s="91">
        <v>0</v>
      </c>
      <c r="E144" s="91">
        <v>0</v>
      </c>
      <c r="F144" s="91">
        <v>0</v>
      </c>
      <c r="G144" s="91">
        <v>0</v>
      </c>
      <c r="H144" s="91">
        <v>0</v>
      </c>
      <c r="I144" s="91">
        <v>0</v>
      </c>
      <c r="J144" s="91">
        <v>0</v>
      </c>
      <c r="K144" s="91">
        <v>0</v>
      </c>
      <c r="L144" s="91">
        <v>0</v>
      </c>
      <c r="M144" s="91">
        <v>0</v>
      </c>
      <c r="N144" s="91">
        <v>0</v>
      </c>
      <c r="O144" s="91">
        <v>0</v>
      </c>
      <c r="P144" s="58">
        <f t="shared" si="45"/>
        <v>0</v>
      </c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</row>
    <row r="145" spans="1:51" ht="18" customHeight="1" x14ac:dyDescent="0.25">
      <c r="A145" s="53">
        <v>135</v>
      </c>
      <c r="B145" s="94" t="s">
        <v>203</v>
      </c>
      <c r="C145" s="55">
        <f t="shared" si="78"/>
        <v>0</v>
      </c>
      <c r="D145" s="95">
        <v>0</v>
      </c>
      <c r="E145" s="95">
        <v>0</v>
      </c>
      <c r="F145" s="95">
        <v>0</v>
      </c>
      <c r="G145" s="95">
        <v>0</v>
      </c>
      <c r="H145" s="95">
        <v>0</v>
      </c>
      <c r="I145" s="95">
        <v>0</v>
      </c>
      <c r="J145" s="95">
        <v>0</v>
      </c>
      <c r="K145" s="95">
        <v>0</v>
      </c>
      <c r="L145" s="95">
        <v>0</v>
      </c>
      <c r="M145" s="95">
        <v>0</v>
      </c>
      <c r="N145" s="95">
        <v>0</v>
      </c>
      <c r="O145" s="95">
        <v>0</v>
      </c>
      <c r="P145" s="58">
        <f t="shared" ref="P145:P151" si="79">SUM(D145:O145)-C145</f>
        <v>0</v>
      </c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</row>
    <row r="146" spans="1:51" s="44" customFormat="1" x14ac:dyDescent="0.25">
      <c r="A146" s="53">
        <v>136</v>
      </c>
      <c r="B146" s="94" t="s">
        <v>204</v>
      </c>
      <c r="C146" s="55">
        <f t="shared" si="78"/>
        <v>0</v>
      </c>
      <c r="D146" s="95">
        <v>0</v>
      </c>
      <c r="E146" s="95">
        <v>0</v>
      </c>
      <c r="F146" s="95">
        <v>0</v>
      </c>
      <c r="G146" s="95">
        <v>0</v>
      </c>
      <c r="H146" s="95">
        <v>0</v>
      </c>
      <c r="I146" s="95">
        <v>0</v>
      </c>
      <c r="J146" s="95">
        <v>0</v>
      </c>
      <c r="K146" s="95">
        <v>0</v>
      </c>
      <c r="L146" s="95">
        <v>0</v>
      </c>
      <c r="M146" s="95">
        <v>0</v>
      </c>
      <c r="N146" s="95">
        <v>0</v>
      </c>
      <c r="O146" s="95">
        <v>0</v>
      </c>
      <c r="P146" s="58">
        <f t="shared" si="79"/>
        <v>0</v>
      </c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</row>
    <row r="147" spans="1:51" x14ac:dyDescent="0.25">
      <c r="A147" s="53">
        <v>137</v>
      </c>
      <c r="B147" s="94" t="s">
        <v>205</v>
      </c>
      <c r="C147" s="55">
        <f t="shared" si="78"/>
        <v>0</v>
      </c>
      <c r="D147" s="95">
        <v>0</v>
      </c>
      <c r="E147" s="95">
        <v>0</v>
      </c>
      <c r="F147" s="95">
        <v>0</v>
      </c>
      <c r="G147" s="95">
        <v>0</v>
      </c>
      <c r="H147" s="95">
        <v>0</v>
      </c>
      <c r="I147" s="95">
        <v>0</v>
      </c>
      <c r="J147" s="95">
        <v>0</v>
      </c>
      <c r="K147" s="95">
        <v>0</v>
      </c>
      <c r="L147" s="95">
        <v>0</v>
      </c>
      <c r="M147" s="95">
        <v>0</v>
      </c>
      <c r="N147" s="95">
        <v>0</v>
      </c>
      <c r="O147" s="95">
        <v>0</v>
      </c>
      <c r="P147" s="58">
        <f t="shared" si="79"/>
        <v>0</v>
      </c>
    </row>
    <row r="148" spans="1:51" x14ac:dyDescent="0.25">
      <c r="A148" s="53">
        <v>138</v>
      </c>
      <c r="B148" s="94" t="s">
        <v>206</v>
      </c>
      <c r="C148" s="55">
        <f t="shared" si="78"/>
        <v>0</v>
      </c>
      <c r="D148" s="95">
        <v>0</v>
      </c>
      <c r="E148" s="95">
        <v>0</v>
      </c>
      <c r="F148" s="95">
        <v>0</v>
      </c>
      <c r="G148" s="95">
        <v>0</v>
      </c>
      <c r="H148" s="95">
        <v>0</v>
      </c>
      <c r="I148" s="95">
        <v>0</v>
      </c>
      <c r="J148" s="95">
        <v>0</v>
      </c>
      <c r="K148" s="95">
        <v>0</v>
      </c>
      <c r="L148" s="95">
        <v>0</v>
      </c>
      <c r="M148" s="95">
        <v>0</v>
      </c>
      <c r="N148" s="95">
        <v>0</v>
      </c>
      <c r="O148" s="95">
        <v>0</v>
      </c>
      <c r="P148" s="58">
        <f t="shared" si="79"/>
        <v>0</v>
      </c>
      <c r="Q148" s="92"/>
    </row>
    <row r="149" spans="1:51" x14ac:dyDescent="0.25">
      <c r="A149" s="53">
        <v>139</v>
      </c>
      <c r="B149" s="94" t="s">
        <v>207</v>
      </c>
      <c r="C149" s="55">
        <f t="shared" si="78"/>
        <v>0</v>
      </c>
      <c r="D149" s="95">
        <v>0</v>
      </c>
      <c r="E149" s="95">
        <v>0</v>
      </c>
      <c r="F149" s="95">
        <v>0</v>
      </c>
      <c r="G149" s="95">
        <v>0</v>
      </c>
      <c r="H149" s="95">
        <v>0</v>
      </c>
      <c r="I149" s="95">
        <v>0</v>
      </c>
      <c r="J149" s="95">
        <v>0</v>
      </c>
      <c r="K149" s="95">
        <v>0</v>
      </c>
      <c r="L149" s="95">
        <v>0</v>
      </c>
      <c r="M149" s="95">
        <v>0</v>
      </c>
      <c r="N149" s="95">
        <v>0</v>
      </c>
      <c r="O149" s="95">
        <v>0</v>
      </c>
      <c r="P149" s="58">
        <f t="shared" si="79"/>
        <v>0</v>
      </c>
      <c r="Q149" s="92"/>
    </row>
    <row r="150" spans="1:51" x14ac:dyDescent="0.25">
      <c r="A150" s="53">
        <v>140</v>
      </c>
      <c r="B150" s="94" t="s">
        <v>208</v>
      </c>
      <c r="C150" s="55">
        <f t="shared" si="78"/>
        <v>0</v>
      </c>
      <c r="D150" s="95">
        <v>0</v>
      </c>
      <c r="E150" s="95">
        <v>0</v>
      </c>
      <c r="F150" s="95">
        <v>0</v>
      </c>
      <c r="G150" s="95">
        <v>0</v>
      </c>
      <c r="H150" s="95">
        <v>0</v>
      </c>
      <c r="I150" s="95">
        <v>0</v>
      </c>
      <c r="J150" s="95">
        <v>0</v>
      </c>
      <c r="K150" s="95">
        <v>0</v>
      </c>
      <c r="L150" s="95">
        <v>0</v>
      </c>
      <c r="M150" s="95">
        <v>0</v>
      </c>
      <c r="N150" s="95">
        <v>0</v>
      </c>
      <c r="O150" s="95">
        <v>0</v>
      </c>
      <c r="P150" s="58">
        <f t="shared" si="79"/>
        <v>0</v>
      </c>
      <c r="Q150" s="92"/>
    </row>
    <row r="151" spans="1:51" x14ac:dyDescent="0.25">
      <c r="A151" s="53">
        <v>141</v>
      </c>
      <c r="B151" s="94" t="s">
        <v>209</v>
      </c>
      <c r="C151" s="55">
        <f t="shared" si="78"/>
        <v>0</v>
      </c>
      <c r="D151" s="95">
        <v>0</v>
      </c>
      <c r="E151" s="95">
        <v>0</v>
      </c>
      <c r="F151" s="95">
        <v>0</v>
      </c>
      <c r="G151" s="95">
        <v>0</v>
      </c>
      <c r="H151" s="95">
        <v>0</v>
      </c>
      <c r="I151" s="95">
        <v>0</v>
      </c>
      <c r="J151" s="95">
        <v>0</v>
      </c>
      <c r="K151" s="95">
        <v>0</v>
      </c>
      <c r="L151" s="95">
        <v>0</v>
      </c>
      <c r="M151" s="95">
        <v>0</v>
      </c>
      <c r="N151" s="95">
        <v>0</v>
      </c>
      <c r="O151" s="95">
        <v>0</v>
      </c>
      <c r="P151" s="58">
        <f t="shared" si="79"/>
        <v>0</v>
      </c>
      <c r="Q151" s="100"/>
    </row>
    <row r="152" spans="1:51" s="34" customFormat="1" x14ac:dyDescent="0.25">
      <c r="A152" s="175" t="str">
        <f>'[3]PM-OACE'!A75</f>
        <v xml:space="preserve">Confeccionado por: </v>
      </c>
      <c r="B152" s="175"/>
      <c r="C152" s="175" t="str">
        <f>'[3]PM-OACE'!E75</f>
        <v xml:space="preserve">Revisado por: </v>
      </c>
      <c r="D152" s="175"/>
      <c r="E152" s="175"/>
      <c r="F152" s="175"/>
      <c r="G152" s="175" t="str">
        <f>'[3]PM-OACE'!I75</f>
        <v xml:space="preserve">Aprobado por: </v>
      </c>
      <c r="H152" s="175"/>
      <c r="I152" s="175"/>
      <c r="J152" s="175"/>
      <c r="K152" s="175"/>
      <c r="L152" s="175"/>
      <c r="M152" s="175"/>
      <c r="N152" s="175"/>
      <c r="O152" s="175"/>
      <c r="P152" s="92"/>
      <c r="Q152" s="100"/>
    </row>
    <row r="153" spans="1:51" s="44" customFormat="1" x14ac:dyDescent="0.25">
      <c r="A153" s="176" t="str">
        <f>'[5]Total UPTE'!A147</f>
        <v>JENIFFER ALMAGUER VELÁZQUEZ, TÉCNICA DP-MES</v>
      </c>
      <c r="B153" s="176"/>
      <c r="C153" s="176" t="str">
        <f>'[5]Total UPTE'!C147</f>
        <v>LIANNE SUZEL GILART RODRÍGUEZ, DIRECTORA</v>
      </c>
      <c r="D153" s="176"/>
      <c r="E153" s="176"/>
      <c r="F153" s="176"/>
      <c r="G153" s="176" t="str">
        <f>'[5]Total UPTE'!G147</f>
        <v>ARMANDO LAUCHY SAÑUDO, DIRECTOR GENERAL AMF</v>
      </c>
      <c r="H153" s="176"/>
      <c r="I153" s="176"/>
      <c r="J153" s="176"/>
      <c r="K153" s="176"/>
      <c r="L153" s="176"/>
      <c r="M153" s="96" t="s">
        <v>210</v>
      </c>
      <c r="N153" s="96" t="s">
        <v>211</v>
      </c>
      <c r="O153" s="97" t="s">
        <v>212</v>
      </c>
      <c r="P153" s="92"/>
      <c r="Q153" s="100"/>
    </row>
    <row r="154" spans="1:51" s="44" customFormat="1" ht="16.5" thickBot="1" x14ac:dyDescent="0.3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98">
        <f>'[2]-INCA-Prog.'!M147:N147</f>
        <v>1</v>
      </c>
      <c r="N154" s="98">
        <f>'[2]-INCA-Prog.'!N147</f>
        <v>1</v>
      </c>
      <c r="O154" s="98">
        <f>'[5]Total UPTE'!O148</f>
        <v>2022</v>
      </c>
      <c r="P154" s="92"/>
      <c r="Q154" s="100"/>
    </row>
    <row r="155" spans="1:51" s="44" customFormat="1" x14ac:dyDescent="0.25">
      <c r="C155" s="99"/>
      <c r="P155" s="34"/>
      <c r="Q155" s="100"/>
    </row>
    <row r="156" spans="1:51" s="44" customFormat="1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100"/>
    </row>
    <row r="157" spans="1:51" s="44" customFormat="1" x14ac:dyDescent="0.2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</row>
    <row r="158" spans="1:51" s="44" customFormat="1" ht="16.5" thickBot="1" x14ac:dyDescent="0.3">
      <c r="A158" s="34"/>
      <c r="B158" s="101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110"/>
    </row>
    <row r="159" spans="1:51" s="44" customFormat="1" ht="16.5" thickBot="1" x14ac:dyDescent="0.3">
      <c r="A159" s="34"/>
      <c r="B159" s="102" t="s">
        <v>213</v>
      </c>
      <c r="C159" s="102"/>
      <c r="D159" s="102"/>
      <c r="E159" s="103"/>
      <c r="F159" s="34"/>
      <c r="G159" s="104"/>
      <c r="H159" s="34"/>
      <c r="I159" s="34"/>
      <c r="J159" s="34"/>
      <c r="K159" s="34"/>
      <c r="L159" s="34"/>
      <c r="M159" s="34"/>
      <c r="N159" s="34"/>
      <c r="O159" s="34"/>
      <c r="P159" s="34"/>
      <c r="Q159" s="110"/>
    </row>
    <row r="160" spans="1:51" s="44" customFormat="1" x14ac:dyDescent="0.25">
      <c r="A160" s="34"/>
      <c r="B160" s="102" t="s">
        <v>214</v>
      </c>
      <c r="C160" s="102"/>
      <c r="D160" s="102"/>
      <c r="E160" s="105">
        <f>E159-C134</f>
        <v>0</v>
      </c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110"/>
    </row>
    <row r="161" spans="1:38" s="44" customFormat="1" ht="16.5" thickBot="1" x14ac:dyDescent="0.3">
      <c r="A161" s="34"/>
      <c r="B161" s="34"/>
      <c r="C161" s="34"/>
      <c r="D161" s="34"/>
      <c r="E161" s="106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110"/>
      <c r="R161" s="34"/>
      <c r="S161" s="34"/>
    </row>
    <row r="162" spans="1:38" ht="16.5" thickBot="1" x14ac:dyDescent="0.3">
      <c r="A162" s="44"/>
      <c r="B162" s="107"/>
      <c r="C162" s="108"/>
      <c r="D162" s="44"/>
      <c r="E162" s="109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110"/>
      <c r="R162" s="114" t="s">
        <v>224</v>
      </c>
      <c r="S162" s="115" t="s">
        <v>225</v>
      </c>
      <c r="T162" s="116" t="s">
        <v>214</v>
      </c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</row>
    <row r="163" spans="1:38" s="44" customFormat="1" ht="16.5" thickBot="1" x14ac:dyDescent="0.3">
      <c r="B163" s="111" t="s">
        <v>215</v>
      </c>
      <c r="C163" s="99"/>
      <c r="D163" s="112"/>
      <c r="E163" s="103">
        <f>C41</f>
        <v>0</v>
      </c>
      <c r="Q163" s="110"/>
      <c r="R163" s="119">
        <f>SUM(F168:Q168)</f>
        <v>0</v>
      </c>
      <c r="S163" s="120"/>
      <c r="T163" s="121">
        <f>R163-S163</f>
        <v>0</v>
      </c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</row>
    <row r="164" spans="1:38" s="44" customFormat="1" x14ac:dyDescent="0.25">
      <c r="B164" s="102" t="s">
        <v>214</v>
      </c>
      <c r="C164" s="99"/>
      <c r="E164" s="109">
        <f>E163-C41</f>
        <v>0</v>
      </c>
      <c r="Q164" s="110"/>
      <c r="R164" s="119">
        <f>SUM(F169:Q169)</f>
        <v>0</v>
      </c>
      <c r="S164" s="120"/>
      <c r="T164" s="121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</row>
    <row r="165" spans="1:38" s="44" customFormat="1" ht="16.5" thickBot="1" x14ac:dyDescent="0.3">
      <c r="C165" s="99"/>
      <c r="E165" s="109"/>
      <c r="Q165" s="110"/>
      <c r="R165" s="123">
        <f>SUM(F170:Q170)</f>
        <v>0</v>
      </c>
      <c r="S165" s="124"/>
      <c r="T165" s="125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</row>
    <row r="166" spans="1:38" s="44" customFormat="1" ht="18.75" customHeight="1" thickBot="1" x14ac:dyDescent="0.3">
      <c r="B166" s="111" t="s">
        <v>216</v>
      </c>
      <c r="C166" s="99"/>
      <c r="E166" s="103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</row>
    <row r="167" spans="1:38" s="44" customFormat="1" ht="16.5" thickBot="1" x14ac:dyDescent="0.3">
      <c r="B167" s="102" t="s">
        <v>214</v>
      </c>
      <c r="C167" s="99"/>
      <c r="E167" s="109">
        <f>E166-C105</f>
        <v>0</v>
      </c>
      <c r="Q167" s="113" t="s">
        <v>210</v>
      </c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</row>
    <row r="168" spans="1:38" s="44" customFormat="1" ht="16.5" thickBot="1" x14ac:dyDescent="0.3">
      <c r="C168" s="99"/>
      <c r="Q168" s="118">
        <f t="shared" ref="G168:Q172" si="80">Q169+Q170</f>
        <v>0</v>
      </c>
      <c r="R168" s="44" t="s">
        <v>229</v>
      </c>
      <c r="S168" s="127">
        <f>SUM(P182:P226)</f>
        <v>0</v>
      </c>
      <c r="AG168" s="44" t="s">
        <v>229</v>
      </c>
      <c r="AH168" s="128">
        <f>SUM(AF169:AF220)</f>
        <v>0</v>
      </c>
      <c r="AK168" s="34"/>
      <c r="AL168" s="34"/>
    </row>
    <row r="169" spans="1:38" s="44" customFormat="1" x14ac:dyDescent="0.25">
      <c r="C169" s="99"/>
      <c r="Q169" s="118">
        <f>O123</f>
        <v>0</v>
      </c>
    </row>
    <row r="170" spans="1:38" s="44" customFormat="1" x14ac:dyDescent="0.25">
      <c r="C170" s="99"/>
      <c r="Q170" s="118">
        <v>0</v>
      </c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</row>
    <row r="171" spans="1:38" s="44" customFormat="1" x14ac:dyDescent="0.25">
      <c r="A171" s="38"/>
      <c r="B171" s="92"/>
      <c r="C171" s="92"/>
      <c r="D171" s="92"/>
      <c r="E171" s="92" t="s">
        <v>217</v>
      </c>
      <c r="F171" s="113" t="s">
        <v>218</v>
      </c>
      <c r="G171" s="113" t="s">
        <v>219</v>
      </c>
      <c r="H171" s="113" t="s">
        <v>211</v>
      </c>
      <c r="I171" s="113" t="s">
        <v>212</v>
      </c>
      <c r="J171" s="113" t="s">
        <v>211</v>
      </c>
      <c r="K171" s="113" t="s">
        <v>220</v>
      </c>
      <c r="L171" s="113" t="s">
        <v>220</v>
      </c>
      <c r="M171" s="113" t="s">
        <v>212</v>
      </c>
      <c r="N171" s="113" t="s">
        <v>221</v>
      </c>
      <c r="O171" s="113" t="s">
        <v>222</v>
      </c>
      <c r="P171" s="113" t="s">
        <v>223</v>
      </c>
      <c r="Q171" s="34"/>
    </row>
    <row r="172" spans="1:38" s="44" customFormat="1" x14ac:dyDescent="0.25">
      <c r="B172" s="34"/>
      <c r="C172" s="34"/>
      <c r="D172" s="34"/>
      <c r="E172" s="117" t="s">
        <v>226</v>
      </c>
      <c r="F172" s="118">
        <f>F173+F174</f>
        <v>0</v>
      </c>
      <c r="G172" s="118">
        <f t="shared" si="80"/>
        <v>0</v>
      </c>
      <c r="H172" s="118">
        <f t="shared" si="80"/>
        <v>0</v>
      </c>
      <c r="I172" s="118">
        <f t="shared" si="80"/>
        <v>0</v>
      </c>
      <c r="J172" s="118">
        <f t="shared" si="80"/>
        <v>0</v>
      </c>
      <c r="K172" s="118">
        <f t="shared" si="80"/>
        <v>0</v>
      </c>
      <c r="L172" s="118">
        <f t="shared" si="80"/>
        <v>0</v>
      </c>
      <c r="M172" s="118">
        <f t="shared" si="80"/>
        <v>0</v>
      </c>
      <c r="N172" s="118">
        <f t="shared" si="80"/>
        <v>0</v>
      </c>
      <c r="O172" s="118">
        <f t="shared" si="80"/>
        <v>0</v>
      </c>
      <c r="P172" s="118">
        <f t="shared" si="80"/>
        <v>0</v>
      </c>
      <c r="Q172" s="100"/>
    </row>
    <row r="173" spans="1:38" s="44" customFormat="1" x14ac:dyDescent="0.25">
      <c r="B173" s="34"/>
      <c r="C173" s="34"/>
      <c r="D173" s="34"/>
      <c r="E173" s="34" t="s">
        <v>227</v>
      </c>
      <c r="F173" s="118">
        <f>D123</f>
        <v>0</v>
      </c>
      <c r="G173" s="118">
        <f t="shared" ref="G173:P173" si="81">E123</f>
        <v>0</v>
      </c>
      <c r="H173" s="118">
        <f t="shared" si="81"/>
        <v>0</v>
      </c>
      <c r="I173" s="118">
        <f t="shared" si="81"/>
        <v>0</v>
      </c>
      <c r="J173" s="118">
        <f t="shared" si="81"/>
        <v>0</v>
      </c>
      <c r="K173" s="118">
        <f t="shared" si="81"/>
        <v>0</v>
      </c>
      <c r="L173" s="118">
        <f t="shared" si="81"/>
        <v>0</v>
      </c>
      <c r="M173" s="118">
        <f t="shared" si="81"/>
        <v>0</v>
      </c>
      <c r="N173" s="118">
        <f t="shared" si="81"/>
        <v>0</v>
      </c>
      <c r="O173" s="118">
        <f t="shared" si="81"/>
        <v>0</v>
      </c>
      <c r="P173" s="118">
        <f t="shared" si="81"/>
        <v>0</v>
      </c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</row>
    <row r="174" spans="1:38" s="44" customFormat="1" x14ac:dyDescent="0.25">
      <c r="B174" s="34"/>
      <c r="C174" s="34"/>
      <c r="D174" s="34"/>
      <c r="E174" s="34" t="s">
        <v>228</v>
      </c>
      <c r="F174" s="118">
        <v>0</v>
      </c>
      <c r="G174" s="118">
        <v>0</v>
      </c>
      <c r="H174" s="118">
        <v>0</v>
      </c>
      <c r="I174" s="118">
        <v>0</v>
      </c>
      <c r="J174" s="118">
        <v>0</v>
      </c>
      <c r="K174" s="118">
        <v>0</v>
      </c>
      <c r="L174" s="118">
        <v>0</v>
      </c>
      <c r="M174" s="118">
        <v>0</v>
      </c>
      <c r="N174" s="118">
        <v>0</v>
      </c>
      <c r="O174" s="118">
        <v>0</v>
      </c>
      <c r="P174" s="118">
        <v>0</v>
      </c>
    </row>
    <row r="175" spans="1:38" s="44" customFormat="1" x14ac:dyDescent="0.2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45"/>
      <c r="Q175" s="130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</row>
    <row r="176" spans="1:38" s="44" customFormat="1" x14ac:dyDescent="0.25">
      <c r="B176" s="34"/>
      <c r="C176" s="34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34"/>
    </row>
    <row r="177" spans="2:32" s="44" customFormat="1" x14ac:dyDescent="0.25">
      <c r="Q177" s="109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  <c r="AE177" s="128"/>
      <c r="AF177" s="128"/>
    </row>
    <row r="178" spans="2:32" s="44" customFormat="1" x14ac:dyDescent="0.25">
      <c r="C178" s="129"/>
    </row>
    <row r="179" spans="2:32" s="44" customFormat="1" x14ac:dyDescent="0.25">
      <c r="C179" s="130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  <c r="AC179" s="128"/>
      <c r="AD179" s="128"/>
      <c r="AE179" s="128"/>
      <c r="AF179" s="128"/>
    </row>
    <row r="180" spans="2:32" s="44" customFormat="1" x14ac:dyDescent="0.25">
      <c r="B180" s="44" t="s">
        <v>230</v>
      </c>
      <c r="C180" s="44" t="s">
        <v>6</v>
      </c>
      <c r="D180" s="44" t="s">
        <v>7</v>
      </c>
      <c r="E180" s="44" t="s">
        <v>74</v>
      </c>
      <c r="F180" s="44" t="s">
        <v>75</v>
      </c>
      <c r="G180" s="44" t="s">
        <v>231</v>
      </c>
      <c r="H180" s="44" t="s">
        <v>76</v>
      </c>
      <c r="I180" s="44" t="s">
        <v>12</v>
      </c>
      <c r="J180" s="44" t="s">
        <v>13</v>
      </c>
      <c r="K180" s="44" t="s">
        <v>14</v>
      </c>
      <c r="L180" s="44" t="s">
        <v>15</v>
      </c>
      <c r="M180" s="44" t="s">
        <v>16</v>
      </c>
      <c r="N180" s="44" t="s">
        <v>17</v>
      </c>
      <c r="O180" s="44" t="s">
        <v>18</v>
      </c>
    </row>
    <row r="181" spans="2:32" s="44" customFormat="1" x14ac:dyDescent="0.25">
      <c r="B181" s="44" t="s">
        <v>85</v>
      </c>
      <c r="C181" s="109">
        <f t="shared" ref="C181:O181" si="82">C11+C12+C13+C14-C15-C16</f>
        <v>0</v>
      </c>
      <c r="D181" s="109">
        <f t="shared" si="82"/>
        <v>0</v>
      </c>
      <c r="E181" s="109">
        <f t="shared" si="82"/>
        <v>0</v>
      </c>
      <c r="F181" s="109">
        <f t="shared" si="82"/>
        <v>0</v>
      </c>
      <c r="G181" s="109">
        <f t="shared" si="82"/>
        <v>0</v>
      </c>
      <c r="H181" s="109">
        <f t="shared" si="82"/>
        <v>0</v>
      </c>
      <c r="I181" s="109">
        <f t="shared" si="82"/>
        <v>0</v>
      </c>
      <c r="J181" s="109">
        <f t="shared" si="82"/>
        <v>0</v>
      </c>
      <c r="K181" s="109">
        <f t="shared" si="82"/>
        <v>0</v>
      </c>
      <c r="L181" s="109">
        <f t="shared" si="82"/>
        <v>0</v>
      </c>
      <c r="M181" s="109">
        <f t="shared" si="82"/>
        <v>0</v>
      </c>
      <c r="N181" s="109">
        <f t="shared" si="82"/>
        <v>0</v>
      </c>
      <c r="O181" s="109">
        <f t="shared" si="82"/>
        <v>0</v>
      </c>
      <c r="P181" s="109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  <c r="AC181" s="128"/>
      <c r="AD181" s="128"/>
      <c r="AE181" s="128"/>
      <c r="AF181" s="128"/>
    </row>
    <row r="182" spans="2:32" s="44" customFormat="1" x14ac:dyDescent="0.25">
      <c r="B182" s="44" t="s">
        <v>232</v>
      </c>
      <c r="C182" s="131">
        <f t="shared" ref="C182:O182" si="83">C181-C17</f>
        <v>0</v>
      </c>
      <c r="D182" s="131">
        <f t="shared" si="83"/>
        <v>0</v>
      </c>
      <c r="E182" s="131">
        <f t="shared" si="83"/>
        <v>0</v>
      </c>
      <c r="F182" s="131">
        <f t="shared" si="83"/>
        <v>0</v>
      </c>
      <c r="G182" s="131">
        <f t="shared" si="83"/>
        <v>0</v>
      </c>
      <c r="H182" s="131">
        <f t="shared" si="83"/>
        <v>0</v>
      </c>
      <c r="I182" s="131">
        <f t="shared" si="83"/>
        <v>0</v>
      </c>
      <c r="J182" s="131">
        <f t="shared" si="83"/>
        <v>0</v>
      </c>
      <c r="K182" s="131">
        <f t="shared" si="83"/>
        <v>0</v>
      </c>
      <c r="L182" s="131">
        <f t="shared" si="83"/>
        <v>0</v>
      </c>
      <c r="M182" s="131">
        <f t="shared" si="83"/>
        <v>0</v>
      </c>
      <c r="N182" s="131">
        <f t="shared" si="83"/>
        <v>0</v>
      </c>
      <c r="O182" s="131">
        <f t="shared" si="83"/>
        <v>0</v>
      </c>
      <c r="P182" s="131">
        <f>SUM(C182:O182)</f>
        <v>0</v>
      </c>
    </row>
    <row r="183" spans="2:32" s="44" customFormat="1" x14ac:dyDescent="0.25">
      <c r="B183" s="44" t="s">
        <v>88</v>
      </c>
      <c r="C183" s="109">
        <f t="shared" ref="C183:O183" si="84">C17-C18-C19</f>
        <v>0</v>
      </c>
      <c r="D183" s="109">
        <f t="shared" si="84"/>
        <v>0</v>
      </c>
      <c r="E183" s="109">
        <f t="shared" si="84"/>
        <v>0</v>
      </c>
      <c r="F183" s="109">
        <f t="shared" si="84"/>
        <v>0</v>
      </c>
      <c r="G183" s="109">
        <f t="shared" si="84"/>
        <v>0</v>
      </c>
      <c r="H183" s="109">
        <f t="shared" si="84"/>
        <v>0</v>
      </c>
      <c r="I183" s="109">
        <f t="shared" si="84"/>
        <v>0</v>
      </c>
      <c r="J183" s="109">
        <f t="shared" si="84"/>
        <v>0</v>
      </c>
      <c r="K183" s="109">
        <f t="shared" si="84"/>
        <v>0</v>
      </c>
      <c r="L183" s="109">
        <f t="shared" si="84"/>
        <v>0</v>
      </c>
      <c r="M183" s="109">
        <f t="shared" si="84"/>
        <v>0</v>
      </c>
      <c r="N183" s="109">
        <f t="shared" si="84"/>
        <v>0</v>
      </c>
      <c r="O183" s="109">
        <f t="shared" si="84"/>
        <v>0</v>
      </c>
      <c r="P183" s="109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  <c r="AC183" s="128"/>
      <c r="AD183" s="128"/>
      <c r="AE183" s="128"/>
      <c r="AF183" s="128"/>
    </row>
    <row r="184" spans="2:32" s="44" customFormat="1" x14ac:dyDescent="0.25">
      <c r="B184" s="44" t="s">
        <v>232</v>
      </c>
      <c r="C184" s="131">
        <f t="shared" ref="C184:O184" si="85">C183-C20</f>
        <v>0</v>
      </c>
      <c r="D184" s="131">
        <f t="shared" si="85"/>
        <v>0</v>
      </c>
      <c r="E184" s="131">
        <f t="shared" si="85"/>
        <v>0</v>
      </c>
      <c r="F184" s="131">
        <f t="shared" si="85"/>
        <v>0</v>
      </c>
      <c r="G184" s="131">
        <f t="shared" si="85"/>
        <v>0</v>
      </c>
      <c r="H184" s="131">
        <f t="shared" si="85"/>
        <v>0</v>
      </c>
      <c r="I184" s="131">
        <f t="shared" si="85"/>
        <v>0</v>
      </c>
      <c r="J184" s="131">
        <f t="shared" si="85"/>
        <v>0</v>
      </c>
      <c r="K184" s="131">
        <f t="shared" si="85"/>
        <v>0</v>
      </c>
      <c r="L184" s="131">
        <f t="shared" si="85"/>
        <v>0</v>
      </c>
      <c r="M184" s="131">
        <f t="shared" si="85"/>
        <v>0</v>
      </c>
      <c r="N184" s="131">
        <f t="shared" si="85"/>
        <v>0</v>
      </c>
      <c r="O184" s="131">
        <f t="shared" si="85"/>
        <v>0</v>
      </c>
      <c r="P184" s="131">
        <f>SUM(C184:O184)</f>
        <v>0</v>
      </c>
    </row>
    <row r="185" spans="2:32" s="44" customFormat="1" x14ac:dyDescent="0.25">
      <c r="B185" s="44" t="s">
        <v>90</v>
      </c>
      <c r="C185" s="109">
        <f t="shared" ref="C185:O185" si="86">C20-C21</f>
        <v>0</v>
      </c>
      <c r="D185" s="109">
        <f t="shared" si="86"/>
        <v>0</v>
      </c>
      <c r="E185" s="109">
        <f t="shared" si="86"/>
        <v>0</v>
      </c>
      <c r="F185" s="109">
        <f t="shared" si="86"/>
        <v>0</v>
      </c>
      <c r="G185" s="109">
        <f t="shared" si="86"/>
        <v>0</v>
      </c>
      <c r="H185" s="109">
        <f t="shared" si="86"/>
        <v>0</v>
      </c>
      <c r="I185" s="109">
        <f t="shared" si="86"/>
        <v>0</v>
      </c>
      <c r="J185" s="109">
        <f t="shared" si="86"/>
        <v>0</v>
      </c>
      <c r="K185" s="109">
        <f t="shared" si="86"/>
        <v>0</v>
      </c>
      <c r="L185" s="109">
        <f t="shared" si="86"/>
        <v>0</v>
      </c>
      <c r="M185" s="109">
        <f t="shared" si="86"/>
        <v>0</v>
      </c>
      <c r="N185" s="109">
        <f t="shared" si="86"/>
        <v>0</v>
      </c>
      <c r="O185" s="109">
        <f t="shared" si="86"/>
        <v>0</v>
      </c>
      <c r="P185" s="109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</row>
    <row r="186" spans="2:32" s="44" customFormat="1" x14ac:dyDescent="0.25">
      <c r="B186" s="44" t="s">
        <v>232</v>
      </c>
      <c r="C186" s="131">
        <f t="shared" ref="C186:O186" si="87">C185-C22</f>
        <v>0</v>
      </c>
      <c r="D186" s="131">
        <f t="shared" si="87"/>
        <v>0</v>
      </c>
      <c r="E186" s="131">
        <f t="shared" si="87"/>
        <v>0</v>
      </c>
      <c r="F186" s="131">
        <f t="shared" si="87"/>
        <v>0</v>
      </c>
      <c r="G186" s="131">
        <f t="shared" si="87"/>
        <v>0</v>
      </c>
      <c r="H186" s="131">
        <f t="shared" si="87"/>
        <v>0</v>
      </c>
      <c r="I186" s="131">
        <f t="shared" si="87"/>
        <v>0</v>
      </c>
      <c r="J186" s="131">
        <f t="shared" si="87"/>
        <v>0</v>
      </c>
      <c r="K186" s="131">
        <f t="shared" si="87"/>
        <v>0</v>
      </c>
      <c r="L186" s="131">
        <f t="shared" si="87"/>
        <v>0</v>
      </c>
      <c r="M186" s="131">
        <f t="shared" si="87"/>
        <v>0</v>
      </c>
      <c r="N186" s="131">
        <f t="shared" si="87"/>
        <v>0</v>
      </c>
      <c r="O186" s="131">
        <f t="shared" si="87"/>
        <v>0</v>
      </c>
      <c r="P186" s="131">
        <f>SUM(C186:O186)</f>
        <v>0</v>
      </c>
    </row>
    <row r="187" spans="2:32" s="44" customFormat="1" x14ac:dyDescent="0.25">
      <c r="B187" s="44" t="s">
        <v>94</v>
      </c>
      <c r="C187" s="109">
        <f t="shared" ref="C187:O187" si="88">C22-C23-C24-C25</f>
        <v>0</v>
      </c>
      <c r="D187" s="109">
        <f t="shared" si="88"/>
        <v>0</v>
      </c>
      <c r="E187" s="109">
        <f t="shared" si="88"/>
        <v>0</v>
      </c>
      <c r="F187" s="109">
        <f t="shared" si="88"/>
        <v>0</v>
      </c>
      <c r="G187" s="109">
        <f t="shared" si="88"/>
        <v>0</v>
      </c>
      <c r="H187" s="109">
        <f t="shared" si="88"/>
        <v>0</v>
      </c>
      <c r="I187" s="109">
        <f t="shared" si="88"/>
        <v>0</v>
      </c>
      <c r="J187" s="109">
        <f t="shared" si="88"/>
        <v>0</v>
      </c>
      <c r="K187" s="109">
        <f t="shared" si="88"/>
        <v>0</v>
      </c>
      <c r="L187" s="109">
        <f t="shared" si="88"/>
        <v>0</v>
      </c>
      <c r="M187" s="109">
        <f t="shared" si="88"/>
        <v>0</v>
      </c>
      <c r="N187" s="109">
        <f t="shared" si="88"/>
        <v>0</v>
      </c>
      <c r="O187" s="109">
        <f t="shared" si="88"/>
        <v>0</v>
      </c>
      <c r="P187" s="109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  <c r="AC187" s="128"/>
      <c r="AD187" s="128"/>
      <c r="AE187" s="128"/>
      <c r="AF187" s="128"/>
    </row>
    <row r="188" spans="2:32" s="44" customFormat="1" x14ac:dyDescent="0.25">
      <c r="B188" s="44" t="s">
        <v>232</v>
      </c>
      <c r="C188" s="131">
        <f t="shared" ref="C188:O188" si="89">C187-C26</f>
        <v>0</v>
      </c>
      <c r="D188" s="131">
        <f t="shared" si="89"/>
        <v>0</v>
      </c>
      <c r="E188" s="131">
        <f t="shared" si="89"/>
        <v>0</v>
      </c>
      <c r="F188" s="131">
        <f t="shared" si="89"/>
        <v>0</v>
      </c>
      <c r="G188" s="131">
        <f t="shared" si="89"/>
        <v>0</v>
      </c>
      <c r="H188" s="131">
        <f t="shared" si="89"/>
        <v>0</v>
      </c>
      <c r="I188" s="131">
        <f t="shared" si="89"/>
        <v>0</v>
      </c>
      <c r="J188" s="131">
        <f t="shared" si="89"/>
        <v>0</v>
      </c>
      <c r="K188" s="131">
        <f t="shared" si="89"/>
        <v>0</v>
      </c>
      <c r="L188" s="131">
        <f t="shared" si="89"/>
        <v>0</v>
      </c>
      <c r="M188" s="131">
        <f t="shared" si="89"/>
        <v>0</v>
      </c>
      <c r="N188" s="131">
        <f t="shared" si="89"/>
        <v>0</v>
      </c>
      <c r="O188" s="131">
        <f t="shared" si="89"/>
        <v>0</v>
      </c>
      <c r="P188" s="131">
        <f>SUM(C188:O188)</f>
        <v>0</v>
      </c>
    </row>
    <row r="189" spans="2:32" s="44" customFormat="1" x14ac:dyDescent="0.25">
      <c r="B189" s="44" t="s">
        <v>108</v>
      </c>
      <c r="C189" s="109">
        <f t="shared" ref="C189:O189" si="90">C26-C27-C28-C29-C30-C31-C32-C33-C34-C35+C36+C37+C38+C39</f>
        <v>0</v>
      </c>
      <c r="D189" s="109">
        <f t="shared" si="90"/>
        <v>0</v>
      </c>
      <c r="E189" s="109">
        <f t="shared" si="90"/>
        <v>0</v>
      </c>
      <c r="F189" s="109">
        <f t="shared" si="90"/>
        <v>0</v>
      </c>
      <c r="G189" s="109">
        <f t="shared" si="90"/>
        <v>0</v>
      </c>
      <c r="H189" s="109">
        <f t="shared" si="90"/>
        <v>0</v>
      </c>
      <c r="I189" s="109">
        <f t="shared" si="90"/>
        <v>0</v>
      </c>
      <c r="J189" s="109">
        <f t="shared" si="90"/>
        <v>0</v>
      </c>
      <c r="K189" s="109">
        <f t="shared" si="90"/>
        <v>0</v>
      </c>
      <c r="L189" s="109">
        <f t="shared" si="90"/>
        <v>0</v>
      </c>
      <c r="M189" s="109">
        <f t="shared" si="90"/>
        <v>0</v>
      </c>
      <c r="N189" s="109">
        <f t="shared" si="90"/>
        <v>0</v>
      </c>
      <c r="O189" s="109">
        <f t="shared" si="90"/>
        <v>0</v>
      </c>
      <c r="P189" s="109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  <c r="AC189" s="128"/>
      <c r="AD189" s="128"/>
      <c r="AE189" s="128"/>
      <c r="AF189" s="128"/>
    </row>
    <row r="190" spans="2:32" s="44" customFormat="1" x14ac:dyDescent="0.25">
      <c r="B190" s="44" t="s">
        <v>232</v>
      </c>
      <c r="C190" s="131">
        <f t="shared" ref="C190:O190" si="91">C40-C189</f>
        <v>0</v>
      </c>
      <c r="D190" s="131">
        <f t="shared" si="91"/>
        <v>0</v>
      </c>
      <c r="E190" s="131">
        <f t="shared" si="91"/>
        <v>0</v>
      </c>
      <c r="F190" s="131">
        <f t="shared" si="91"/>
        <v>0</v>
      </c>
      <c r="G190" s="131">
        <f t="shared" si="91"/>
        <v>0</v>
      </c>
      <c r="H190" s="131">
        <f t="shared" si="91"/>
        <v>0</v>
      </c>
      <c r="I190" s="131">
        <f t="shared" si="91"/>
        <v>0</v>
      </c>
      <c r="J190" s="131">
        <f t="shared" si="91"/>
        <v>0</v>
      </c>
      <c r="K190" s="131">
        <f t="shared" si="91"/>
        <v>0</v>
      </c>
      <c r="L190" s="131">
        <f t="shared" si="91"/>
        <v>0</v>
      </c>
      <c r="M190" s="131">
        <f t="shared" si="91"/>
        <v>0</v>
      </c>
      <c r="N190" s="131">
        <f t="shared" si="91"/>
        <v>0</v>
      </c>
      <c r="O190" s="131">
        <f t="shared" si="91"/>
        <v>0</v>
      </c>
      <c r="P190" s="131">
        <f>SUM(C190:O190)</f>
        <v>0</v>
      </c>
    </row>
    <row r="191" spans="2:32" s="44" customFormat="1" x14ac:dyDescent="0.25">
      <c r="B191" s="44" t="s">
        <v>233</v>
      </c>
      <c r="C191" s="109">
        <f t="shared" ref="C191:O191" si="92">C42+C48</f>
        <v>0</v>
      </c>
      <c r="D191" s="109">
        <f t="shared" si="92"/>
        <v>0</v>
      </c>
      <c r="E191" s="109">
        <f t="shared" si="92"/>
        <v>0</v>
      </c>
      <c r="F191" s="109">
        <f t="shared" si="92"/>
        <v>0</v>
      </c>
      <c r="G191" s="109">
        <f t="shared" si="92"/>
        <v>0</v>
      </c>
      <c r="H191" s="109">
        <f t="shared" si="92"/>
        <v>0</v>
      </c>
      <c r="I191" s="109">
        <f t="shared" si="92"/>
        <v>0</v>
      </c>
      <c r="J191" s="109">
        <f t="shared" si="92"/>
        <v>0</v>
      </c>
      <c r="K191" s="109">
        <f t="shared" si="92"/>
        <v>0</v>
      </c>
      <c r="L191" s="109">
        <f t="shared" si="92"/>
        <v>0</v>
      </c>
      <c r="M191" s="109">
        <f t="shared" si="92"/>
        <v>0</v>
      </c>
      <c r="N191" s="109">
        <f t="shared" si="92"/>
        <v>0</v>
      </c>
      <c r="O191" s="109">
        <f t="shared" si="92"/>
        <v>0</v>
      </c>
      <c r="P191" s="109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8"/>
      <c r="AD191" s="128"/>
      <c r="AE191" s="128"/>
      <c r="AF191" s="128"/>
    </row>
    <row r="192" spans="2:32" s="44" customFormat="1" x14ac:dyDescent="0.25">
      <c r="B192" s="44" t="s">
        <v>232</v>
      </c>
      <c r="C192" s="131">
        <f t="shared" ref="C192:O192" si="93">C191-C41</f>
        <v>0</v>
      </c>
      <c r="D192" s="131">
        <f t="shared" si="93"/>
        <v>0</v>
      </c>
      <c r="E192" s="131">
        <f t="shared" si="93"/>
        <v>0</v>
      </c>
      <c r="F192" s="131">
        <f t="shared" si="93"/>
        <v>0</v>
      </c>
      <c r="G192" s="131">
        <f t="shared" si="93"/>
        <v>0</v>
      </c>
      <c r="H192" s="131">
        <f t="shared" si="93"/>
        <v>0</v>
      </c>
      <c r="I192" s="131">
        <f t="shared" si="93"/>
        <v>0</v>
      </c>
      <c r="J192" s="131">
        <f t="shared" si="93"/>
        <v>0</v>
      </c>
      <c r="K192" s="131">
        <f t="shared" si="93"/>
        <v>0</v>
      </c>
      <c r="L192" s="131">
        <f t="shared" si="93"/>
        <v>0</v>
      </c>
      <c r="M192" s="131">
        <f t="shared" si="93"/>
        <v>0</v>
      </c>
      <c r="N192" s="131">
        <f t="shared" si="93"/>
        <v>0</v>
      </c>
      <c r="O192" s="131">
        <f t="shared" si="93"/>
        <v>0</v>
      </c>
      <c r="P192" s="131">
        <f>P191-P42</f>
        <v>0</v>
      </c>
    </row>
    <row r="193" spans="2:32" s="44" customFormat="1" x14ac:dyDescent="0.25">
      <c r="B193" s="82" t="s">
        <v>100</v>
      </c>
      <c r="C193" s="109">
        <f>SUM(D193:O193)</f>
        <v>0</v>
      </c>
      <c r="D193" s="109">
        <f t="shared" ref="D193:O193" si="94">D43+D45+D44</f>
        <v>0</v>
      </c>
      <c r="E193" s="109">
        <f t="shared" si="94"/>
        <v>0</v>
      </c>
      <c r="F193" s="109">
        <f t="shared" si="94"/>
        <v>0</v>
      </c>
      <c r="G193" s="109">
        <f t="shared" si="94"/>
        <v>0</v>
      </c>
      <c r="H193" s="109">
        <f t="shared" si="94"/>
        <v>0</v>
      </c>
      <c r="I193" s="109">
        <f t="shared" si="94"/>
        <v>0</v>
      </c>
      <c r="J193" s="109">
        <f t="shared" si="94"/>
        <v>0</v>
      </c>
      <c r="K193" s="109">
        <f t="shared" si="94"/>
        <v>0</v>
      </c>
      <c r="L193" s="109">
        <f t="shared" si="94"/>
        <v>0</v>
      </c>
      <c r="M193" s="109">
        <f t="shared" si="94"/>
        <v>0</v>
      </c>
      <c r="N193" s="109">
        <f t="shared" si="94"/>
        <v>0</v>
      </c>
      <c r="O193" s="109">
        <f t="shared" si="94"/>
        <v>0</v>
      </c>
      <c r="P193" s="109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28"/>
    </row>
    <row r="194" spans="2:32" s="44" customFormat="1" x14ac:dyDescent="0.25">
      <c r="B194" s="44" t="s">
        <v>232</v>
      </c>
      <c r="C194" s="131">
        <f t="shared" ref="C194:O194" si="95">C193-C42</f>
        <v>0</v>
      </c>
      <c r="D194" s="131">
        <f t="shared" si="95"/>
        <v>0</v>
      </c>
      <c r="E194" s="131">
        <f t="shared" si="95"/>
        <v>0</v>
      </c>
      <c r="F194" s="131">
        <f t="shared" si="95"/>
        <v>0</v>
      </c>
      <c r="G194" s="131">
        <f t="shared" si="95"/>
        <v>0</v>
      </c>
      <c r="H194" s="131">
        <f t="shared" si="95"/>
        <v>0</v>
      </c>
      <c r="I194" s="131">
        <f t="shared" si="95"/>
        <v>0</v>
      </c>
      <c r="J194" s="131">
        <f t="shared" si="95"/>
        <v>0</v>
      </c>
      <c r="K194" s="131">
        <f t="shared" si="95"/>
        <v>0</v>
      </c>
      <c r="L194" s="131">
        <f t="shared" si="95"/>
        <v>0</v>
      </c>
      <c r="M194" s="131">
        <f t="shared" si="95"/>
        <v>0</v>
      </c>
      <c r="N194" s="131">
        <f t="shared" si="95"/>
        <v>0</v>
      </c>
      <c r="O194" s="131">
        <f t="shared" si="95"/>
        <v>0</v>
      </c>
      <c r="P194" s="131">
        <f>SUM(C194:O194)</f>
        <v>0</v>
      </c>
    </row>
    <row r="195" spans="2:32" s="44" customFormat="1" x14ac:dyDescent="0.25">
      <c r="B195" s="44" t="s">
        <v>110</v>
      </c>
      <c r="C195" s="109">
        <f>SUM(D44:O44)</f>
        <v>0</v>
      </c>
      <c r="D195" s="109">
        <f t="shared" ref="D195:O195" si="96">ROUND(((D71+D76)*5/100),1)</f>
        <v>0</v>
      </c>
      <c r="E195" s="109">
        <f t="shared" si="96"/>
        <v>0</v>
      </c>
      <c r="F195" s="109">
        <f t="shared" si="96"/>
        <v>0</v>
      </c>
      <c r="G195" s="109">
        <f t="shared" si="96"/>
        <v>0</v>
      </c>
      <c r="H195" s="109">
        <f t="shared" si="96"/>
        <v>0</v>
      </c>
      <c r="I195" s="109">
        <f t="shared" si="96"/>
        <v>0</v>
      </c>
      <c r="J195" s="109">
        <f t="shared" si="96"/>
        <v>0</v>
      </c>
      <c r="K195" s="109">
        <f t="shared" si="96"/>
        <v>0</v>
      </c>
      <c r="L195" s="109">
        <f t="shared" si="96"/>
        <v>0</v>
      </c>
      <c r="M195" s="109">
        <f t="shared" si="96"/>
        <v>0</v>
      </c>
      <c r="N195" s="109">
        <f t="shared" si="96"/>
        <v>0</v>
      </c>
      <c r="O195" s="109">
        <f t="shared" si="96"/>
        <v>0</v>
      </c>
      <c r="P195" s="109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  <c r="AC195" s="128"/>
      <c r="AD195" s="128"/>
      <c r="AE195" s="128"/>
      <c r="AF195" s="128"/>
    </row>
    <row r="196" spans="2:32" s="44" customFormat="1" x14ac:dyDescent="0.25">
      <c r="B196" s="44" t="s">
        <v>232</v>
      </c>
      <c r="C196" s="131">
        <f>C195-C44</f>
        <v>0</v>
      </c>
      <c r="D196" s="131">
        <f t="shared" ref="D196:O196" si="97">D195-D43</f>
        <v>0</v>
      </c>
      <c r="E196" s="131">
        <f t="shared" si="97"/>
        <v>0</v>
      </c>
      <c r="F196" s="131">
        <f t="shared" si="97"/>
        <v>0</v>
      </c>
      <c r="G196" s="131">
        <f t="shared" si="97"/>
        <v>0</v>
      </c>
      <c r="H196" s="131">
        <f t="shared" si="97"/>
        <v>0</v>
      </c>
      <c r="I196" s="131">
        <f t="shared" si="97"/>
        <v>0</v>
      </c>
      <c r="J196" s="131">
        <f t="shared" si="97"/>
        <v>0</v>
      </c>
      <c r="K196" s="131">
        <f t="shared" si="97"/>
        <v>0</v>
      </c>
      <c r="L196" s="131">
        <f t="shared" si="97"/>
        <v>0</v>
      </c>
      <c r="M196" s="131">
        <f t="shared" si="97"/>
        <v>0</v>
      </c>
      <c r="N196" s="131">
        <f t="shared" si="97"/>
        <v>0</v>
      </c>
      <c r="O196" s="131">
        <f t="shared" si="97"/>
        <v>0</v>
      </c>
      <c r="P196" s="131">
        <f>SUM(C196:O196)</f>
        <v>0</v>
      </c>
    </row>
    <row r="197" spans="2:32" s="44" customFormat="1" x14ac:dyDescent="0.25">
      <c r="B197" s="44" t="s">
        <v>112</v>
      </c>
      <c r="C197" s="109">
        <f>SUM(D46:O46)</f>
        <v>0</v>
      </c>
      <c r="D197" s="109">
        <f t="shared" ref="D197:O197" si="98">SUM(D46:D47)</f>
        <v>0</v>
      </c>
      <c r="E197" s="109">
        <f t="shared" si="98"/>
        <v>0</v>
      </c>
      <c r="F197" s="109">
        <f t="shared" si="98"/>
        <v>0</v>
      </c>
      <c r="G197" s="109">
        <f t="shared" si="98"/>
        <v>0</v>
      </c>
      <c r="H197" s="109">
        <f t="shared" si="98"/>
        <v>0</v>
      </c>
      <c r="I197" s="109">
        <f t="shared" si="98"/>
        <v>0</v>
      </c>
      <c r="J197" s="109">
        <f t="shared" si="98"/>
        <v>0</v>
      </c>
      <c r="K197" s="109">
        <f t="shared" si="98"/>
        <v>0</v>
      </c>
      <c r="L197" s="109">
        <f t="shared" si="98"/>
        <v>0</v>
      </c>
      <c r="M197" s="109">
        <f t="shared" si="98"/>
        <v>0</v>
      </c>
      <c r="N197" s="109">
        <f t="shared" si="98"/>
        <v>0</v>
      </c>
      <c r="O197" s="109">
        <f t="shared" si="98"/>
        <v>0</v>
      </c>
      <c r="P197" s="109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  <c r="AC197" s="128"/>
      <c r="AD197" s="128"/>
      <c r="AE197" s="128"/>
      <c r="AF197" s="128"/>
    </row>
    <row r="198" spans="2:32" s="44" customFormat="1" x14ac:dyDescent="0.25">
      <c r="B198" s="44" t="s">
        <v>232</v>
      </c>
      <c r="C198" s="131">
        <f>C197-C46</f>
        <v>0</v>
      </c>
      <c r="D198" s="131">
        <f t="shared" ref="D198:O198" si="99">D197-D45</f>
        <v>0</v>
      </c>
      <c r="E198" s="131">
        <f t="shared" si="99"/>
        <v>0</v>
      </c>
      <c r="F198" s="131">
        <f t="shared" si="99"/>
        <v>0</v>
      </c>
      <c r="G198" s="131">
        <f t="shared" si="99"/>
        <v>0</v>
      </c>
      <c r="H198" s="131">
        <f t="shared" si="99"/>
        <v>0</v>
      </c>
      <c r="I198" s="131">
        <f t="shared" si="99"/>
        <v>0</v>
      </c>
      <c r="J198" s="131">
        <f t="shared" si="99"/>
        <v>0</v>
      </c>
      <c r="K198" s="131">
        <f t="shared" si="99"/>
        <v>0</v>
      </c>
      <c r="L198" s="131">
        <f t="shared" si="99"/>
        <v>0</v>
      </c>
      <c r="M198" s="131">
        <f t="shared" si="99"/>
        <v>0</v>
      </c>
      <c r="N198" s="131">
        <f t="shared" si="99"/>
        <v>0</v>
      </c>
      <c r="O198" s="131">
        <f t="shared" si="99"/>
        <v>0</v>
      </c>
      <c r="P198" s="131">
        <f>SUM(C198:O198)</f>
        <v>0</v>
      </c>
    </row>
    <row r="199" spans="2:32" s="44" customFormat="1" x14ac:dyDescent="0.25">
      <c r="B199" s="44" t="s">
        <v>113</v>
      </c>
      <c r="C199" s="109">
        <f>SUM(D47:O47)</f>
        <v>0</v>
      </c>
      <c r="D199" s="109">
        <f t="shared" ref="D199:O199" si="100">ROUND(((D71+D76)*12.5/100),1)</f>
        <v>0</v>
      </c>
      <c r="E199" s="109">
        <f t="shared" si="100"/>
        <v>0</v>
      </c>
      <c r="F199" s="109">
        <f t="shared" si="100"/>
        <v>0</v>
      </c>
      <c r="G199" s="109">
        <f t="shared" si="100"/>
        <v>0</v>
      </c>
      <c r="H199" s="109">
        <f t="shared" si="100"/>
        <v>0</v>
      </c>
      <c r="I199" s="109">
        <f t="shared" si="100"/>
        <v>0</v>
      </c>
      <c r="J199" s="109">
        <f t="shared" si="100"/>
        <v>0</v>
      </c>
      <c r="K199" s="109">
        <f t="shared" si="100"/>
        <v>0</v>
      </c>
      <c r="L199" s="109">
        <f t="shared" si="100"/>
        <v>0</v>
      </c>
      <c r="M199" s="109">
        <f t="shared" si="100"/>
        <v>0</v>
      </c>
      <c r="N199" s="109">
        <f t="shared" si="100"/>
        <v>0</v>
      </c>
      <c r="O199" s="109">
        <f t="shared" si="100"/>
        <v>0</v>
      </c>
      <c r="P199" s="109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  <c r="AC199" s="128"/>
      <c r="AD199" s="128"/>
      <c r="AE199" s="128"/>
      <c r="AF199" s="128"/>
    </row>
    <row r="200" spans="2:32" s="44" customFormat="1" x14ac:dyDescent="0.25">
      <c r="B200" s="44" t="s">
        <v>232</v>
      </c>
      <c r="C200" s="131">
        <f>C199-C47</f>
        <v>0</v>
      </c>
      <c r="D200" s="131">
        <f t="shared" ref="D200:O200" si="101">D199-D46</f>
        <v>0</v>
      </c>
      <c r="E200" s="131">
        <f t="shared" si="101"/>
        <v>0</v>
      </c>
      <c r="F200" s="131">
        <f t="shared" si="101"/>
        <v>0</v>
      </c>
      <c r="G200" s="131">
        <f t="shared" si="101"/>
        <v>0</v>
      </c>
      <c r="H200" s="131">
        <f t="shared" si="101"/>
        <v>0</v>
      </c>
      <c r="I200" s="131">
        <f t="shared" si="101"/>
        <v>0</v>
      </c>
      <c r="J200" s="131">
        <f t="shared" si="101"/>
        <v>0</v>
      </c>
      <c r="K200" s="131">
        <f t="shared" si="101"/>
        <v>0</v>
      </c>
      <c r="L200" s="131">
        <f t="shared" si="101"/>
        <v>0</v>
      </c>
      <c r="M200" s="131">
        <f t="shared" si="101"/>
        <v>0</v>
      </c>
      <c r="N200" s="131">
        <f t="shared" si="101"/>
        <v>0</v>
      </c>
      <c r="O200" s="131">
        <f t="shared" si="101"/>
        <v>0</v>
      </c>
      <c r="P200" s="131">
        <f>SUM(C200:O200)</f>
        <v>0</v>
      </c>
    </row>
    <row r="201" spans="2:32" s="44" customFormat="1" x14ac:dyDescent="0.25">
      <c r="B201" s="44" t="s">
        <v>114</v>
      </c>
      <c r="C201" s="109">
        <f>SUM(D201:O201)</f>
        <v>0</v>
      </c>
      <c r="D201" s="109">
        <f t="shared" ref="D201:O201" si="102">ROUND(((D71+D76)*1.5/100),1)</f>
        <v>0</v>
      </c>
      <c r="E201" s="109">
        <f t="shared" si="102"/>
        <v>0</v>
      </c>
      <c r="F201" s="109">
        <f t="shared" si="102"/>
        <v>0</v>
      </c>
      <c r="G201" s="109">
        <f t="shared" si="102"/>
        <v>0</v>
      </c>
      <c r="H201" s="109">
        <f t="shared" si="102"/>
        <v>0</v>
      </c>
      <c r="I201" s="109">
        <f t="shared" si="102"/>
        <v>0</v>
      </c>
      <c r="J201" s="109">
        <f t="shared" si="102"/>
        <v>0</v>
      </c>
      <c r="K201" s="109">
        <f t="shared" si="102"/>
        <v>0</v>
      </c>
      <c r="L201" s="109">
        <f t="shared" si="102"/>
        <v>0</v>
      </c>
      <c r="M201" s="109">
        <f t="shared" si="102"/>
        <v>0</v>
      </c>
      <c r="N201" s="109">
        <f t="shared" si="102"/>
        <v>0</v>
      </c>
      <c r="O201" s="109">
        <f t="shared" si="102"/>
        <v>0</v>
      </c>
      <c r="P201" s="109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  <c r="AC201" s="128"/>
      <c r="AD201" s="128"/>
      <c r="AE201" s="128"/>
      <c r="AF201" s="128"/>
    </row>
    <row r="202" spans="2:32" s="44" customFormat="1" x14ac:dyDescent="0.25">
      <c r="B202" s="44" t="s">
        <v>232</v>
      </c>
      <c r="C202" s="131">
        <f t="shared" ref="C202:O202" si="103">C201-C47</f>
        <v>0</v>
      </c>
      <c r="D202" s="131">
        <f t="shared" si="103"/>
        <v>0</v>
      </c>
      <c r="E202" s="131">
        <f t="shared" si="103"/>
        <v>0</v>
      </c>
      <c r="F202" s="131">
        <f t="shared" si="103"/>
        <v>0</v>
      </c>
      <c r="G202" s="131">
        <f t="shared" si="103"/>
        <v>0</v>
      </c>
      <c r="H202" s="131">
        <f t="shared" si="103"/>
        <v>0</v>
      </c>
      <c r="I202" s="131">
        <f t="shared" si="103"/>
        <v>0</v>
      </c>
      <c r="J202" s="131">
        <f t="shared" si="103"/>
        <v>0</v>
      </c>
      <c r="K202" s="131">
        <f t="shared" si="103"/>
        <v>0</v>
      </c>
      <c r="L202" s="131">
        <f t="shared" si="103"/>
        <v>0</v>
      </c>
      <c r="M202" s="131">
        <f t="shared" si="103"/>
        <v>0</v>
      </c>
      <c r="N202" s="131">
        <f t="shared" si="103"/>
        <v>0</v>
      </c>
      <c r="O202" s="131">
        <f t="shared" si="103"/>
        <v>0</v>
      </c>
      <c r="P202" s="131">
        <f>SUM(C202:O202)</f>
        <v>0</v>
      </c>
    </row>
    <row r="203" spans="2:32" s="44" customFormat="1" x14ac:dyDescent="0.25">
      <c r="B203" s="82" t="s">
        <v>234</v>
      </c>
      <c r="C203" s="109">
        <f t="shared" ref="C203:O203" si="104">C49+C67+C70+C77+C80+C91+C95+C104+C61+C120</f>
        <v>0</v>
      </c>
      <c r="D203" s="109">
        <f t="shared" si="104"/>
        <v>0</v>
      </c>
      <c r="E203" s="109">
        <f t="shared" si="104"/>
        <v>0</v>
      </c>
      <c r="F203" s="109">
        <f t="shared" si="104"/>
        <v>0</v>
      </c>
      <c r="G203" s="109">
        <f t="shared" si="104"/>
        <v>0</v>
      </c>
      <c r="H203" s="109">
        <f t="shared" si="104"/>
        <v>0</v>
      </c>
      <c r="I203" s="109">
        <f t="shared" si="104"/>
        <v>0</v>
      </c>
      <c r="J203" s="109">
        <f t="shared" si="104"/>
        <v>0</v>
      </c>
      <c r="K203" s="109">
        <f t="shared" si="104"/>
        <v>0</v>
      </c>
      <c r="L203" s="109">
        <f t="shared" si="104"/>
        <v>0</v>
      </c>
      <c r="M203" s="109">
        <f t="shared" si="104"/>
        <v>0</v>
      </c>
      <c r="N203" s="109">
        <f t="shared" si="104"/>
        <v>0</v>
      </c>
      <c r="O203" s="109">
        <f t="shared" si="104"/>
        <v>0</v>
      </c>
      <c r="P203" s="109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  <c r="AC203" s="128"/>
      <c r="AD203" s="128"/>
      <c r="AE203" s="128"/>
      <c r="AF203" s="128"/>
    </row>
    <row r="204" spans="2:32" s="44" customFormat="1" x14ac:dyDescent="0.25">
      <c r="B204" s="44" t="s">
        <v>232</v>
      </c>
      <c r="C204" s="131">
        <f t="shared" ref="C204:O204" si="105">C203-C48</f>
        <v>0</v>
      </c>
      <c r="D204" s="131">
        <f t="shared" si="105"/>
        <v>0</v>
      </c>
      <c r="E204" s="131">
        <f t="shared" si="105"/>
        <v>0</v>
      </c>
      <c r="F204" s="131">
        <f t="shared" si="105"/>
        <v>0</v>
      </c>
      <c r="G204" s="131">
        <f t="shared" si="105"/>
        <v>0</v>
      </c>
      <c r="H204" s="131">
        <f t="shared" si="105"/>
        <v>0</v>
      </c>
      <c r="I204" s="131">
        <f t="shared" si="105"/>
        <v>0</v>
      </c>
      <c r="J204" s="131">
        <f t="shared" si="105"/>
        <v>0</v>
      </c>
      <c r="K204" s="131">
        <f t="shared" si="105"/>
        <v>0</v>
      </c>
      <c r="L204" s="131">
        <f t="shared" si="105"/>
        <v>0</v>
      </c>
      <c r="M204" s="131">
        <f t="shared" si="105"/>
        <v>0</v>
      </c>
      <c r="N204" s="131">
        <f t="shared" si="105"/>
        <v>0</v>
      </c>
      <c r="O204" s="131">
        <f t="shared" si="105"/>
        <v>0</v>
      </c>
      <c r="P204" s="131">
        <f>SUM(C204:O204)</f>
        <v>0</v>
      </c>
    </row>
    <row r="205" spans="2:32" s="44" customFormat="1" x14ac:dyDescent="0.25">
      <c r="B205" s="82" t="s">
        <v>116</v>
      </c>
      <c r="C205" s="109">
        <f t="shared" ref="C205:O205" si="106">SUM(C50:C59)</f>
        <v>0</v>
      </c>
      <c r="D205" s="109">
        <f t="shared" si="106"/>
        <v>0</v>
      </c>
      <c r="E205" s="109">
        <f t="shared" si="106"/>
        <v>0</v>
      </c>
      <c r="F205" s="109">
        <f t="shared" si="106"/>
        <v>0</v>
      </c>
      <c r="G205" s="109">
        <f t="shared" si="106"/>
        <v>0</v>
      </c>
      <c r="H205" s="109">
        <f t="shared" si="106"/>
        <v>0</v>
      </c>
      <c r="I205" s="109">
        <f t="shared" si="106"/>
        <v>0</v>
      </c>
      <c r="J205" s="109">
        <f t="shared" si="106"/>
        <v>0</v>
      </c>
      <c r="K205" s="109">
        <f t="shared" si="106"/>
        <v>0</v>
      </c>
      <c r="L205" s="109">
        <f t="shared" si="106"/>
        <v>0</v>
      </c>
      <c r="M205" s="109">
        <f t="shared" si="106"/>
        <v>0</v>
      </c>
      <c r="N205" s="109">
        <f t="shared" si="106"/>
        <v>0</v>
      </c>
      <c r="O205" s="109">
        <f t="shared" si="106"/>
        <v>0</v>
      </c>
      <c r="P205" s="109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  <c r="AC205" s="128"/>
      <c r="AD205" s="128"/>
      <c r="AE205" s="128"/>
      <c r="AF205" s="128"/>
    </row>
    <row r="206" spans="2:32" s="44" customFormat="1" x14ac:dyDescent="0.25">
      <c r="B206" s="44" t="s">
        <v>232</v>
      </c>
      <c r="C206" s="131">
        <f t="shared" ref="C206:P206" si="107">C205-C49</f>
        <v>0</v>
      </c>
      <c r="D206" s="131">
        <f t="shared" si="107"/>
        <v>0</v>
      </c>
      <c r="E206" s="131">
        <f t="shared" si="107"/>
        <v>0</v>
      </c>
      <c r="F206" s="131">
        <f t="shared" si="107"/>
        <v>0</v>
      </c>
      <c r="G206" s="131">
        <f t="shared" si="107"/>
        <v>0</v>
      </c>
      <c r="H206" s="131">
        <f t="shared" si="107"/>
        <v>0</v>
      </c>
      <c r="I206" s="131">
        <f t="shared" si="107"/>
        <v>0</v>
      </c>
      <c r="J206" s="131">
        <f t="shared" si="107"/>
        <v>0</v>
      </c>
      <c r="K206" s="131">
        <f t="shared" si="107"/>
        <v>0</v>
      </c>
      <c r="L206" s="131">
        <f t="shared" si="107"/>
        <v>0</v>
      </c>
      <c r="M206" s="131">
        <f t="shared" si="107"/>
        <v>0</v>
      </c>
      <c r="N206" s="131">
        <f t="shared" si="107"/>
        <v>0</v>
      </c>
      <c r="O206" s="131">
        <f t="shared" si="107"/>
        <v>0</v>
      </c>
      <c r="P206" s="131">
        <f t="shared" si="107"/>
        <v>0</v>
      </c>
    </row>
    <row r="207" spans="2:32" s="44" customFormat="1" x14ac:dyDescent="0.25">
      <c r="B207" s="44" t="s">
        <v>127</v>
      </c>
      <c r="C207" s="109">
        <f t="shared" ref="C207:O207" si="108">SUM(C62:C66)</f>
        <v>0</v>
      </c>
      <c r="D207" s="109">
        <f t="shared" si="108"/>
        <v>0</v>
      </c>
      <c r="E207" s="109">
        <f t="shared" si="108"/>
        <v>0</v>
      </c>
      <c r="F207" s="109">
        <f t="shared" si="108"/>
        <v>0</v>
      </c>
      <c r="G207" s="109">
        <f t="shared" si="108"/>
        <v>0</v>
      </c>
      <c r="H207" s="109">
        <f t="shared" si="108"/>
        <v>0</v>
      </c>
      <c r="I207" s="109">
        <f t="shared" si="108"/>
        <v>0</v>
      </c>
      <c r="J207" s="109">
        <f t="shared" si="108"/>
        <v>0</v>
      </c>
      <c r="K207" s="109">
        <f t="shared" si="108"/>
        <v>0</v>
      </c>
      <c r="L207" s="109">
        <f t="shared" si="108"/>
        <v>0</v>
      </c>
      <c r="M207" s="109">
        <f t="shared" si="108"/>
        <v>0</v>
      </c>
      <c r="N207" s="109">
        <f t="shared" si="108"/>
        <v>0</v>
      </c>
      <c r="O207" s="109">
        <f t="shared" si="108"/>
        <v>0</v>
      </c>
      <c r="P207" s="109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</row>
    <row r="208" spans="2:32" s="44" customFormat="1" x14ac:dyDescent="0.25">
      <c r="B208" s="44" t="s">
        <v>232</v>
      </c>
      <c r="C208" s="131">
        <f t="shared" ref="C208:O208" si="109">C207-C61</f>
        <v>0</v>
      </c>
      <c r="D208" s="131">
        <f t="shared" si="109"/>
        <v>0</v>
      </c>
      <c r="E208" s="131">
        <f t="shared" si="109"/>
        <v>0</v>
      </c>
      <c r="F208" s="131">
        <f t="shared" si="109"/>
        <v>0</v>
      </c>
      <c r="G208" s="131">
        <f t="shared" si="109"/>
        <v>0</v>
      </c>
      <c r="H208" s="131">
        <f t="shared" si="109"/>
        <v>0</v>
      </c>
      <c r="I208" s="131">
        <f t="shared" si="109"/>
        <v>0</v>
      </c>
      <c r="J208" s="131">
        <f t="shared" si="109"/>
        <v>0</v>
      </c>
      <c r="K208" s="131">
        <f t="shared" si="109"/>
        <v>0</v>
      </c>
      <c r="L208" s="131">
        <f t="shared" si="109"/>
        <v>0</v>
      </c>
      <c r="M208" s="131">
        <f t="shared" si="109"/>
        <v>0</v>
      </c>
      <c r="N208" s="131">
        <f t="shared" si="109"/>
        <v>0</v>
      </c>
      <c r="O208" s="131">
        <f t="shared" si="109"/>
        <v>0</v>
      </c>
      <c r="P208" s="131">
        <f>SUM(C208:O208)</f>
        <v>0</v>
      </c>
    </row>
    <row r="209" spans="1:32" s="44" customFormat="1" x14ac:dyDescent="0.25">
      <c r="B209" s="44" t="s">
        <v>133</v>
      </c>
      <c r="C209" s="109">
        <f>SUM(D67:O67)</f>
        <v>0</v>
      </c>
      <c r="D209" s="109">
        <f t="shared" ref="D209:O209" si="110">D67</f>
        <v>0</v>
      </c>
      <c r="E209" s="109">
        <f t="shared" si="110"/>
        <v>0</v>
      </c>
      <c r="F209" s="109">
        <f t="shared" si="110"/>
        <v>0</v>
      </c>
      <c r="G209" s="109">
        <f t="shared" si="110"/>
        <v>0</v>
      </c>
      <c r="H209" s="109">
        <f t="shared" si="110"/>
        <v>0</v>
      </c>
      <c r="I209" s="109">
        <f t="shared" si="110"/>
        <v>0</v>
      </c>
      <c r="J209" s="109">
        <f t="shared" si="110"/>
        <v>0</v>
      </c>
      <c r="K209" s="109">
        <f t="shared" si="110"/>
        <v>0</v>
      </c>
      <c r="L209" s="109">
        <f t="shared" si="110"/>
        <v>0</v>
      </c>
      <c r="M209" s="109">
        <f t="shared" si="110"/>
        <v>0</v>
      </c>
      <c r="N209" s="109">
        <f t="shared" si="110"/>
        <v>0</v>
      </c>
      <c r="O209" s="109">
        <f t="shared" si="110"/>
        <v>0</v>
      </c>
      <c r="P209" s="109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  <c r="AC209" s="128"/>
      <c r="AD209" s="128"/>
      <c r="AE209" s="128"/>
      <c r="AF209" s="128"/>
    </row>
    <row r="210" spans="1:32" s="44" customFormat="1" x14ac:dyDescent="0.25">
      <c r="B210" s="44" t="s">
        <v>232</v>
      </c>
      <c r="C210" s="131">
        <f t="shared" ref="C210:O210" si="111">C209-C67</f>
        <v>0</v>
      </c>
      <c r="D210" s="131">
        <f t="shared" si="111"/>
        <v>0</v>
      </c>
      <c r="E210" s="131">
        <f t="shared" si="111"/>
        <v>0</v>
      </c>
      <c r="F210" s="131">
        <f t="shared" si="111"/>
        <v>0</v>
      </c>
      <c r="G210" s="131">
        <f t="shared" si="111"/>
        <v>0</v>
      </c>
      <c r="H210" s="131">
        <f t="shared" si="111"/>
        <v>0</v>
      </c>
      <c r="I210" s="131">
        <f t="shared" si="111"/>
        <v>0</v>
      </c>
      <c r="J210" s="131">
        <f t="shared" si="111"/>
        <v>0</v>
      </c>
      <c r="K210" s="131">
        <f t="shared" si="111"/>
        <v>0</v>
      </c>
      <c r="L210" s="131">
        <f t="shared" si="111"/>
        <v>0</v>
      </c>
      <c r="M210" s="131">
        <f t="shared" si="111"/>
        <v>0</v>
      </c>
      <c r="N210" s="131">
        <f t="shared" si="111"/>
        <v>0</v>
      </c>
      <c r="O210" s="131">
        <f t="shared" si="111"/>
        <v>0</v>
      </c>
      <c r="P210" s="131">
        <f>SUM(C210:O210)</f>
        <v>0</v>
      </c>
    </row>
    <row r="211" spans="1:32" s="44" customFormat="1" x14ac:dyDescent="0.25">
      <c r="B211" s="44" t="s">
        <v>136</v>
      </c>
      <c r="C211" s="109">
        <f>SUM(D70:O70)</f>
        <v>0</v>
      </c>
      <c r="D211" s="109">
        <f t="shared" ref="D211:O211" si="112">D71+D76</f>
        <v>0</v>
      </c>
      <c r="E211" s="109">
        <f t="shared" si="112"/>
        <v>0</v>
      </c>
      <c r="F211" s="109">
        <f t="shared" si="112"/>
        <v>0</v>
      </c>
      <c r="G211" s="109">
        <f t="shared" si="112"/>
        <v>0</v>
      </c>
      <c r="H211" s="109">
        <f t="shared" si="112"/>
        <v>0</v>
      </c>
      <c r="I211" s="109">
        <f t="shared" si="112"/>
        <v>0</v>
      </c>
      <c r="J211" s="109">
        <f t="shared" si="112"/>
        <v>0</v>
      </c>
      <c r="K211" s="109">
        <f t="shared" si="112"/>
        <v>0</v>
      </c>
      <c r="L211" s="109">
        <f t="shared" si="112"/>
        <v>0</v>
      </c>
      <c r="M211" s="109">
        <f t="shared" si="112"/>
        <v>0</v>
      </c>
      <c r="N211" s="109">
        <f t="shared" si="112"/>
        <v>0</v>
      </c>
      <c r="O211" s="109">
        <f t="shared" si="112"/>
        <v>0</v>
      </c>
      <c r="P211" s="109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</row>
    <row r="212" spans="1:32" s="44" customFormat="1" x14ac:dyDescent="0.25">
      <c r="B212" s="44" t="s">
        <v>232</v>
      </c>
      <c r="C212" s="131">
        <f t="shared" ref="C212:P212" si="113">C211-C70</f>
        <v>0</v>
      </c>
      <c r="D212" s="131">
        <f t="shared" si="113"/>
        <v>0</v>
      </c>
      <c r="E212" s="131">
        <f t="shared" si="113"/>
        <v>0</v>
      </c>
      <c r="F212" s="131">
        <f t="shared" si="113"/>
        <v>0</v>
      </c>
      <c r="G212" s="131">
        <f t="shared" si="113"/>
        <v>0</v>
      </c>
      <c r="H212" s="131">
        <f t="shared" si="113"/>
        <v>0</v>
      </c>
      <c r="I212" s="131">
        <f t="shared" si="113"/>
        <v>0</v>
      </c>
      <c r="J212" s="131">
        <f t="shared" si="113"/>
        <v>0</v>
      </c>
      <c r="K212" s="131">
        <f t="shared" si="113"/>
        <v>0</v>
      </c>
      <c r="L212" s="131">
        <f t="shared" si="113"/>
        <v>0</v>
      </c>
      <c r="M212" s="131">
        <f t="shared" si="113"/>
        <v>0</v>
      </c>
      <c r="N212" s="131">
        <f t="shared" si="113"/>
        <v>0</v>
      </c>
      <c r="O212" s="131">
        <f t="shared" si="113"/>
        <v>0</v>
      </c>
      <c r="P212" s="131">
        <f t="shared" si="113"/>
        <v>0</v>
      </c>
    </row>
    <row r="213" spans="1:32" s="44" customFormat="1" x14ac:dyDescent="0.25">
      <c r="B213" s="44" t="s">
        <v>137</v>
      </c>
      <c r="C213" s="109">
        <f>SUM(D71:O71)</f>
        <v>0</v>
      </c>
      <c r="D213" s="109">
        <f t="shared" ref="D213:O213" si="114">SUM(D72:D75)</f>
        <v>0</v>
      </c>
      <c r="E213" s="109">
        <f t="shared" si="114"/>
        <v>0</v>
      </c>
      <c r="F213" s="109">
        <f t="shared" si="114"/>
        <v>0</v>
      </c>
      <c r="G213" s="109">
        <f t="shared" si="114"/>
        <v>0</v>
      </c>
      <c r="H213" s="109">
        <f t="shared" si="114"/>
        <v>0</v>
      </c>
      <c r="I213" s="109">
        <f t="shared" si="114"/>
        <v>0</v>
      </c>
      <c r="J213" s="109">
        <f t="shared" si="114"/>
        <v>0</v>
      </c>
      <c r="K213" s="109">
        <f t="shared" si="114"/>
        <v>0</v>
      </c>
      <c r="L213" s="109">
        <f t="shared" si="114"/>
        <v>0</v>
      </c>
      <c r="M213" s="109">
        <f t="shared" si="114"/>
        <v>0</v>
      </c>
      <c r="N213" s="109">
        <f t="shared" si="114"/>
        <v>0</v>
      </c>
      <c r="O213" s="109">
        <f t="shared" si="114"/>
        <v>0</v>
      </c>
      <c r="P213" s="109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</row>
    <row r="214" spans="1:32" s="44" customFormat="1" x14ac:dyDescent="0.25">
      <c r="B214" s="44" t="s">
        <v>232</v>
      </c>
      <c r="C214" s="131">
        <f t="shared" ref="C214:P214" si="115">C213-C71</f>
        <v>0</v>
      </c>
      <c r="D214" s="131">
        <f t="shared" si="115"/>
        <v>0</v>
      </c>
      <c r="E214" s="131">
        <f t="shared" si="115"/>
        <v>0</v>
      </c>
      <c r="F214" s="131">
        <f t="shared" si="115"/>
        <v>0</v>
      </c>
      <c r="G214" s="131">
        <f t="shared" si="115"/>
        <v>0</v>
      </c>
      <c r="H214" s="131">
        <f t="shared" si="115"/>
        <v>0</v>
      </c>
      <c r="I214" s="131">
        <f t="shared" si="115"/>
        <v>0</v>
      </c>
      <c r="J214" s="131">
        <f t="shared" si="115"/>
        <v>0</v>
      </c>
      <c r="K214" s="131">
        <f t="shared" si="115"/>
        <v>0</v>
      </c>
      <c r="L214" s="131">
        <f t="shared" si="115"/>
        <v>0</v>
      </c>
      <c r="M214" s="131">
        <f t="shared" si="115"/>
        <v>0</v>
      </c>
      <c r="N214" s="131">
        <f t="shared" si="115"/>
        <v>0</v>
      </c>
      <c r="O214" s="131">
        <f t="shared" si="115"/>
        <v>0</v>
      </c>
      <c r="P214" s="131">
        <f t="shared" si="115"/>
        <v>0</v>
      </c>
    </row>
    <row r="215" spans="1:32" s="44" customFormat="1" x14ac:dyDescent="0.25">
      <c r="B215" s="82" t="s">
        <v>142</v>
      </c>
      <c r="C215" s="109">
        <f>SUM(D76:O76)</f>
        <v>0</v>
      </c>
      <c r="D215" s="109">
        <f t="shared" ref="D215:O215" si="116">ROUND((D71*9.09/100),1)</f>
        <v>0</v>
      </c>
      <c r="E215" s="109">
        <f t="shared" si="116"/>
        <v>0</v>
      </c>
      <c r="F215" s="109">
        <f t="shared" si="116"/>
        <v>0</v>
      </c>
      <c r="G215" s="109">
        <f t="shared" si="116"/>
        <v>0</v>
      </c>
      <c r="H215" s="109">
        <f t="shared" si="116"/>
        <v>0</v>
      </c>
      <c r="I215" s="109">
        <f t="shared" si="116"/>
        <v>0</v>
      </c>
      <c r="J215" s="109">
        <f t="shared" si="116"/>
        <v>0</v>
      </c>
      <c r="K215" s="109">
        <f t="shared" si="116"/>
        <v>0</v>
      </c>
      <c r="L215" s="109">
        <f t="shared" si="116"/>
        <v>0</v>
      </c>
      <c r="M215" s="109">
        <f t="shared" si="116"/>
        <v>0</v>
      </c>
      <c r="N215" s="109">
        <f t="shared" si="116"/>
        <v>0</v>
      </c>
      <c r="O215" s="109">
        <f t="shared" si="116"/>
        <v>0</v>
      </c>
      <c r="P215" s="109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  <c r="AC215" s="128"/>
      <c r="AD215" s="128"/>
      <c r="AE215" s="128"/>
      <c r="AF215" s="128"/>
    </row>
    <row r="216" spans="1:32" s="44" customFormat="1" x14ac:dyDescent="0.25">
      <c r="B216" s="44" t="s">
        <v>232</v>
      </c>
      <c r="C216" s="131">
        <f t="shared" ref="C216:O216" si="117">C215-C76</f>
        <v>0</v>
      </c>
      <c r="D216" s="131">
        <f t="shared" si="117"/>
        <v>0</v>
      </c>
      <c r="E216" s="131">
        <f t="shared" si="117"/>
        <v>0</v>
      </c>
      <c r="F216" s="131">
        <f t="shared" si="117"/>
        <v>0</v>
      </c>
      <c r="G216" s="131">
        <f t="shared" si="117"/>
        <v>0</v>
      </c>
      <c r="H216" s="131">
        <f t="shared" si="117"/>
        <v>0</v>
      </c>
      <c r="I216" s="131">
        <f t="shared" si="117"/>
        <v>0</v>
      </c>
      <c r="J216" s="131">
        <f t="shared" si="117"/>
        <v>0</v>
      </c>
      <c r="K216" s="131">
        <f t="shared" si="117"/>
        <v>0</v>
      </c>
      <c r="L216" s="131">
        <f t="shared" si="117"/>
        <v>0</v>
      </c>
      <c r="M216" s="131">
        <f t="shared" si="117"/>
        <v>0</v>
      </c>
      <c r="N216" s="131">
        <f t="shared" si="117"/>
        <v>0</v>
      </c>
      <c r="O216" s="131">
        <f t="shared" si="117"/>
        <v>0</v>
      </c>
      <c r="P216" s="131">
        <f>SUM(C216:O216)</f>
        <v>0</v>
      </c>
    </row>
    <row r="217" spans="1:32" s="44" customFormat="1" ht="16.5" customHeight="1" x14ac:dyDescent="0.25">
      <c r="B217" s="82" t="s">
        <v>143</v>
      </c>
      <c r="C217" s="109">
        <f>SUM(D77:O77)</f>
        <v>0</v>
      </c>
      <c r="D217" s="109">
        <f t="shared" ref="D217:O217" si="118">SUM(D78:D79)</f>
        <v>0</v>
      </c>
      <c r="E217" s="109">
        <f t="shared" si="118"/>
        <v>0</v>
      </c>
      <c r="F217" s="109">
        <f t="shared" si="118"/>
        <v>0</v>
      </c>
      <c r="G217" s="109">
        <f t="shared" si="118"/>
        <v>0</v>
      </c>
      <c r="H217" s="109">
        <f t="shared" si="118"/>
        <v>0</v>
      </c>
      <c r="I217" s="109">
        <f t="shared" si="118"/>
        <v>0</v>
      </c>
      <c r="J217" s="109">
        <f t="shared" si="118"/>
        <v>0</v>
      </c>
      <c r="K217" s="109">
        <f t="shared" si="118"/>
        <v>0</v>
      </c>
      <c r="L217" s="109">
        <f t="shared" si="118"/>
        <v>0</v>
      </c>
      <c r="M217" s="109">
        <f t="shared" si="118"/>
        <v>0</v>
      </c>
      <c r="N217" s="109">
        <f t="shared" si="118"/>
        <v>0</v>
      </c>
      <c r="O217" s="109">
        <f t="shared" si="118"/>
        <v>0</v>
      </c>
      <c r="P217" s="109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  <c r="AC217" s="128"/>
      <c r="AD217" s="128"/>
      <c r="AE217" s="128"/>
      <c r="AF217" s="128"/>
    </row>
    <row r="218" spans="1:32" x14ac:dyDescent="0.25">
      <c r="A218" s="44"/>
      <c r="B218" s="44" t="s">
        <v>232</v>
      </c>
      <c r="C218" s="131">
        <f t="shared" ref="C218:O218" si="119">C217-C77</f>
        <v>0</v>
      </c>
      <c r="D218" s="131">
        <f t="shared" si="119"/>
        <v>0</v>
      </c>
      <c r="E218" s="131">
        <f t="shared" si="119"/>
        <v>0</v>
      </c>
      <c r="F218" s="131">
        <f t="shared" si="119"/>
        <v>0</v>
      </c>
      <c r="G218" s="131">
        <f t="shared" si="119"/>
        <v>0</v>
      </c>
      <c r="H218" s="131">
        <f t="shared" si="119"/>
        <v>0</v>
      </c>
      <c r="I218" s="131">
        <f t="shared" si="119"/>
        <v>0</v>
      </c>
      <c r="J218" s="131">
        <f t="shared" si="119"/>
        <v>0</v>
      </c>
      <c r="K218" s="131">
        <f t="shared" si="119"/>
        <v>0</v>
      </c>
      <c r="L218" s="131">
        <f t="shared" si="119"/>
        <v>0</v>
      </c>
      <c r="M218" s="131">
        <f t="shared" si="119"/>
        <v>0</v>
      </c>
      <c r="N218" s="131">
        <f t="shared" si="119"/>
        <v>0</v>
      </c>
      <c r="O218" s="131">
        <f t="shared" si="119"/>
        <v>0</v>
      </c>
      <c r="P218" s="131">
        <f>SUM(C218:O218)</f>
        <v>0</v>
      </c>
      <c r="Q218" s="44"/>
    </row>
    <row r="219" spans="1:32" x14ac:dyDescent="0.25">
      <c r="A219" s="44"/>
      <c r="B219" s="82" t="s">
        <v>146</v>
      </c>
      <c r="C219" s="109">
        <f>SUM(D80:O80)</f>
        <v>0</v>
      </c>
      <c r="D219" s="109">
        <f t="shared" ref="D219:O219" si="120">SUM(D81:D90)</f>
        <v>0</v>
      </c>
      <c r="E219" s="109">
        <f t="shared" si="120"/>
        <v>0</v>
      </c>
      <c r="F219" s="109">
        <f t="shared" si="120"/>
        <v>0</v>
      </c>
      <c r="G219" s="109">
        <f t="shared" si="120"/>
        <v>0</v>
      </c>
      <c r="H219" s="109">
        <f t="shared" si="120"/>
        <v>0</v>
      </c>
      <c r="I219" s="109">
        <f t="shared" si="120"/>
        <v>0</v>
      </c>
      <c r="J219" s="109">
        <f t="shared" si="120"/>
        <v>0</v>
      </c>
      <c r="K219" s="109">
        <f t="shared" si="120"/>
        <v>0</v>
      </c>
      <c r="L219" s="109">
        <f t="shared" si="120"/>
        <v>0</v>
      </c>
      <c r="M219" s="109">
        <f t="shared" si="120"/>
        <v>0</v>
      </c>
      <c r="N219" s="109">
        <f t="shared" si="120"/>
        <v>0</v>
      </c>
      <c r="O219" s="109">
        <f t="shared" si="120"/>
        <v>0</v>
      </c>
      <c r="P219" s="109"/>
      <c r="Q219" s="44"/>
    </row>
    <row r="220" spans="1:32" x14ac:dyDescent="0.25">
      <c r="A220" s="44"/>
      <c r="B220" s="44" t="s">
        <v>232</v>
      </c>
      <c r="C220" s="131">
        <f t="shared" ref="C220:O220" si="121">C219-C80</f>
        <v>0</v>
      </c>
      <c r="D220" s="131">
        <f t="shared" si="121"/>
        <v>0</v>
      </c>
      <c r="E220" s="131">
        <f t="shared" si="121"/>
        <v>0</v>
      </c>
      <c r="F220" s="131">
        <f t="shared" si="121"/>
        <v>0</v>
      </c>
      <c r="G220" s="131">
        <f t="shared" si="121"/>
        <v>0</v>
      </c>
      <c r="H220" s="131">
        <f t="shared" si="121"/>
        <v>0</v>
      </c>
      <c r="I220" s="131">
        <f t="shared" si="121"/>
        <v>0</v>
      </c>
      <c r="J220" s="131">
        <f t="shared" si="121"/>
        <v>0</v>
      </c>
      <c r="K220" s="131">
        <f t="shared" si="121"/>
        <v>0</v>
      </c>
      <c r="L220" s="131">
        <f t="shared" si="121"/>
        <v>0</v>
      </c>
      <c r="M220" s="131">
        <f t="shared" si="121"/>
        <v>0</v>
      </c>
      <c r="N220" s="131">
        <f t="shared" si="121"/>
        <v>0</v>
      </c>
      <c r="O220" s="131">
        <f t="shared" si="121"/>
        <v>0</v>
      </c>
      <c r="P220" s="131">
        <f>SUM(C220:O220)</f>
        <v>0</v>
      </c>
      <c r="Q220" s="44"/>
    </row>
    <row r="221" spans="1:32" x14ac:dyDescent="0.25">
      <c r="A221" s="44"/>
      <c r="B221" s="82" t="s">
        <v>158</v>
      </c>
      <c r="C221" s="109">
        <f>SUM(D91:O91)</f>
        <v>0</v>
      </c>
      <c r="D221" s="109">
        <f t="shared" ref="D221:O221" si="122">D91</f>
        <v>0</v>
      </c>
      <c r="E221" s="109">
        <f t="shared" si="122"/>
        <v>0</v>
      </c>
      <c r="F221" s="109">
        <f t="shared" si="122"/>
        <v>0</v>
      </c>
      <c r="G221" s="109">
        <f t="shared" si="122"/>
        <v>0</v>
      </c>
      <c r="H221" s="109">
        <f t="shared" si="122"/>
        <v>0</v>
      </c>
      <c r="I221" s="109">
        <f t="shared" si="122"/>
        <v>0</v>
      </c>
      <c r="J221" s="109">
        <f t="shared" si="122"/>
        <v>0</v>
      </c>
      <c r="K221" s="109">
        <f t="shared" si="122"/>
        <v>0</v>
      </c>
      <c r="L221" s="109">
        <f t="shared" si="122"/>
        <v>0</v>
      </c>
      <c r="M221" s="109">
        <f t="shared" si="122"/>
        <v>0</v>
      </c>
      <c r="N221" s="109">
        <f t="shared" si="122"/>
        <v>0</v>
      </c>
      <c r="O221" s="109">
        <f t="shared" si="122"/>
        <v>0</v>
      </c>
      <c r="P221" s="109"/>
      <c r="Q221" s="44"/>
    </row>
    <row r="222" spans="1:32" x14ac:dyDescent="0.25">
      <c r="A222" s="44"/>
      <c r="B222" s="44" t="s">
        <v>232</v>
      </c>
      <c r="C222" s="131">
        <f t="shared" ref="C222:O222" si="123">C221-C95</f>
        <v>0</v>
      </c>
      <c r="D222" s="131">
        <f t="shared" si="123"/>
        <v>0</v>
      </c>
      <c r="E222" s="131">
        <f t="shared" si="123"/>
        <v>0</v>
      </c>
      <c r="F222" s="131">
        <f t="shared" si="123"/>
        <v>0</v>
      </c>
      <c r="G222" s="131">
        <f t="shared" si="123"/>
        <v>0</v>
      </c>
      <c r="H222" s="131">
        <f t="shared" si="123"/>
        <v>0</v>
      </c>
      <c r="I222" s="131">
        <f t="shared" si="123"/>
        <v>0</v>
      </c>
      <c r="J222" s="131">
        <f t="shared" si="123"/>
        <v>0</v>
      </c>
      <c r="K222" s="131">
        <f t="shared" si="123"/>
        <v>0</v>
      </c>
      <c r="L222" s="131">
        <f t="shared" si="123"/>
        <v>0</v>
      </c>
      <c r="M222" s="131">
        <f t="shared" si="123"/>
        <v>0</v>
      </c>
      <c r="N222" s="131">
        <f t="shared" si="123"/>
        <v>0</v>
      </c>
      <c r="O222" s="131">
        <f t="shared" si="123"/>
        <v>0</v>
      </c>
      <c r="P222" s="131">
        <f>SUM(C222:O222)</f>
        <v>0</v>
      </c>
      <c r="Q222" s="44"/>
    </row>
    <row r="223" spans="1:32" x14ac:dyDescent="0.25">
      <c r="A223" s="44"/>
      <c r="B223" s="82" t="s">
        <v>235</v>
      </c>
      <c r="C223" s="109">
        <f>SUM(D95:O95)</f>
        <v>0</v>
      </c>
      <c r="D223" s="109">
        <f t="shared" ref="D223:O223" si="124">SUM(D101:D103)</f>
        <v>0</v>
      </c>
      <c r="E223" s="109">
        <f t="shared" si="124"/>
        <v>0</v>
      </c>
      <c r="F223" s="109">
        <f t="shared" si="124"/>
        <v>0</v>
      </c>
      <c r="G223" s="109">
        <f t="shared" si="124"/>
        <v>0</v>
      </c>
      <c r="H223" s="109">
        <f t="shared" si="124"/>
        <v>0</v>
      </c>
      <c r="I223" s="109">
        <f t="shared" si="124"/>
        <v>0</v>
      </c>
      <c r="J223" s="109">
        <f t="shared" si="124"/>
        <v>0</v>
      </c>
      <c r="K223" s="109">
        <f t="shared" si="124"/>
        <v>0</v>
      </c>
      <c r="L223" s="109">
        <f t="shared" si="124"/>
        <v>0</v>
      </c>
      <c r="M223" s="109">
        <f t="shared" si="124"/>
        <v>0</v>
      </c>
      <c r="N223" s="109">
        <f t="shared" si="124"/>
        <v>0</v>
      </c>
      <c r="O223" s="109">
        <f t="shared" si="124"/>
        <v>0</v>
      </c>
      <c r="P223" s="109"/>
    </row>
    <row r="224" spans="1:32" x14ac:dyDescent="0.25">
      <c r="A224" s="44"/>
      <c r="B224" s="44" t="s">
        <v>232</v>
      </c>
      <c r="C224" s="131">
        <f t="shared" ref="C224:O224" si="125">C223-C101</f>
        <v>0</v>
      </c>
      <c r="D224" s="131">
        <f t="shared" si="125"/>
        <v>0</v>
      </c>
      <c r="E224" s="131">
        <f t="shared" si="125"/>
        <v>0</v>
      </c>
      <c r="F224" s="131">
        <f t="shared" si="125"/>
        <v>0</v>
      </c>
      <c r="G224" s="131">
        <f t="shared" si="125"/>
        <v>0</v>
      </c>
      <c r="H224" s="131">
        <f t="shared" si="125"/>
        <v>0</v>
      </c>
      <c r="I224" s="131">
        <f t="shared" si="125"/>
        <v>0</v>
      </c>
      <c r="J224" s="131">
        <f t="shared" si="125"/>
        <v>0</v>
      </c>
      <c r="K224" s="131">
        <f t="shared" si="125"/>
        <v>0</v>
      </c>
      <c r="L224" s="131">
        <f t="shared" si="125"/>
        <v>0</v>
      </c>
      <c r="M224" s="131">
        <f t="shared" si="125"/>
        <v>0</v>
      </c>
      <c r="N224" s="131">
        <f t="shared" si="125"/>
        <v>0</v>
      </c>
      <c r="O224" s="131">
        <f t="shared" si="125"/>
        <v>0</v>
      </c>
      <c r="P224" s="131">
        <f>SUM(C224:O224)</f>
        <v>0</v>
      </c>
    </row>
    <row r="225" spans="1:16" x14ac:dyDescent="0.25">
      <c r="A225" s="44"/>
      <c r="B225" s="82" t="s">
        <v>166</v>
      </c>
      <c r="C225" s="109">
        <f>SUM(D104:O104)</f>
        <v>0</v>
      </c>
      <c r="D225" s="109">
        <f t="shared" ref="D225:O225" si="126">SUM(D105:D112)</f>
        <v>0</v>
      </c>
      <c r="E225" s="109">
        <f t="shared" si="126"/>
        <v>0</v>
      </c>
      <c r="F225" s="109">
        <f t="shared" si="126"/>
        <v>0</v>
      </c>
      <c r="G225" s="109">
        <f t="shared" si="126"/>
        <v>0</v>
      </c>
      <c r="H225" s="109">
        <f t="shared" si="126"/>
        <v>0</v>
      </c>
      <c r="I225" s="109">
        <f t="shared" si="126"/>
        <v>0</v>
      </c>
      <c r="J225" s="109">
        <f t="shared" si="126"/>
        <v>0</v>
      </c>
      <c r="K225" s="109">
        <f t="shared" si="126"/>
        <v>0</v>
      </c>
      <c r="L225" s="109">
        <f t="shared" si="126"/>
        <v>0</v>
      </c>
      <c r="M225" s="109">
        <f t="shared" si="126"/>
        <v>0</v>
      </c>
      <c r="N225" s="109">
        <f t="shared" si="126"/>
        <v>0</v>
      </c>
      <c r="O225" s="109">
        <f t="shared" si="126"/>
        <v>0</v>
      </c>
      <c r="P225" s="109"/>
    </row>
    <row r="226" spans="1:16" x14ac:dyDescent="0.25">
      <c r="A226" s="44"/>
      <c r="B226" s="44" t="s">
        <v>232</v>
      </c>
      <c r="C226" s="131">
        <f t="shared" ref="C226:O226" si="127">C225-C105</f>
        <v>0</v>
      </c>
      <c r="D226" s="131">
        <f t="shared" si="127"/>
        <v>0</v>
      </c>
      <c r="E226" s="131">
        <f t="shared" si="127"/>
        <v>0</v>
      </c>
      <c r="F226" s="131">
        <f t="shared" si="127"/>
        <v>0</v>
      </c>
      <c r="G226" s="131">
        <f t="shared" si="127"/>
        <v>0</v>
      </c>
      <c r="H226" s="131">
        <f t="shared" si="127"/>
        <v>0</v>
      </c>
      <c r="I226" s="131">
        <f t="shared" si="127"/>
        <v>0</v>
      </c>
      <c r="J226" s="131">
        <f t="shared" si="127"/>
        <v>0</v>
      </c>
      <c r="K226" s="131">
        <f t="shared" si="127"/>
        <v>0</v>
      </c>
      <c r="L226" s="131">
        <f t="shared" si="127"/>
        <v>0</v>
      </c>
      <c r="M226" s="131">
        <f t="shared" si="127"/>
        <v>0</v>
      </c>
      <c r="N226" s="131">
        <f t="shared" si="127"/>
        <v>0</v>
      </c>
      <c r="O226" s="131">
        <f t="shared" si="127"/>
        <v>0</v>
      </c>
      <c r="P226" s="131">
        <f>SUM(C226:O226)</f>
        <v>0</v>
      </c>
    </row>
  </sheetData>
  <mergeCells count="13">
    <mergeCell ref="A9:O9"/>
    <mergeCell ref="A1:O1"/>
    <mergeCell ref="A2:O2"/>
    <mergeCell ref="A3:O3"/>
    <mergeCell ref="A5:O5"/>
    <mergeCell ref="A6:O6"/>
    <mergeCell ref="A152:B152"/>
    <mergeCell ref="C152:F152"/>
    <mergeCell ref="G152:L152"/>
    <mergeCell ref="M152:O152"/>
    <mergeCell ref="A153:B154"/>
    <mergeCell ref="C153:F154"/>
    <mergeCell ref="G153:L154"/>
  </mergeCells>
  <dataValidations disablePrompts="1" count="1">
    <dataValidation type="custom" allowBlank="1" showInputMessage="1" showErrorMessage="1" sqref="D290:O290">
      <formula1>".f."</formula1>
    </dataValidation>
  </dataValidations>
  <hyperlinks>
    <hyperlink ref="N4" location="'PM-OACE'!A1" display="Ir a PM-OACE"/>
  </hyperlinks>
  <pageMargins left="0.70866141732283472" right="0.70866141732283472" top="0.74803149606299213" bottom="0.74803149606299213" header="0.31496062992125984" footer="0.31496062992125984"/>
  <pageSetup scale="38" orientation="landscape" r:id="rId1"/>
  <rowBreaks count="1" manualBreakCount="1">
    <brk id="7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SIGLAS_TP-83</vt:lpstr>
      <vt:lpstr>SIGLAS_Prog.</vt:lpstr>
      <vt:lpstr>Hoja1</vt:lpstr>
      <vt:lpstr>SIGLAS_Prog.!Área_de_impresión</vt:lpstr>
      <vt:lpstr>'SIGLAS_TP-83'!Área_de_impresión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</dc:creator>
  <cp:lastModifiedBy>win10</cp:lastModifiedBy>
  <dcterms:created xsi:type="dcterms:W3CDTF">2023-04-03T15:48:48Z</dcterms:created>
  <dcterms:modified xsi:type="dcterms:W3CDTF">2023-04-20T13:40:56Z</dcterms:modified>
</cp:coreProperties>
</file>