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8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<sst xmlns="http://schemas.openxmlformats.org/spreadsheetml/2006/main" count="98" uniqueCount="83">
  <si>
    <t>Efecto del tratamiento a las semillas con extractos de spirulina sobre la germinación de semillas de arroz cv. INCA LP-7 en medio salino</t>
  </si>
  <si>
    <t>Tratamientos:</t>
  </si>
  <si>
    <t>T1. Control embebido en agua y germinado en agua</t>
  </si>
  <si>
    <t>T2. Imbibición en 1mg L-1 EASp y germinado en agua</t>
  </si>
  <si>
    <t>T3. Imbibición en 0.5mg L-1 EASp y germinado en agua</t>
  </si>
  <si>
    <t>T4. Imbibición en 0.1mg L-1 EASp y germinado en agua</t>
  </si>
  <si>
    <t>T5. Imbibición en 0.05mg L-1 EASp y germinado en agua</t>
  </si>
  <si>
    <t>T6. Imbibición en 0.01mg L-1 EASp y germinado en agua</t>
  </si>
  <si>
    <t>T7. Control embebido en agua y germinado en NaCl</t>
  </si>
  <si>
    <t>T8. Imbibición en 1mg L-1 EASp y germinado en NaCl</t>
  </si>
  <si>
    <t>T9. Imbibición en 0.5mg L-1 EASp y germinado en NaCl</t>
  </si>
  <si>
    <t>T10. Imbibición en 0.1mg L-1 EASp y germinado en NaCl</t>
  </si>
  <si>
    <t>T11. Imbibición 0.05mg L-1 EASp y germinado en NaCl</t>
  </si>
  <si>
    <t>T12. Imbibición en 0.01mg L-1 EASp y germinado en NaCl</t>
  </si>
  <si>
    <t>HORAS</t>
  </si>
  <si>
    <t>%G</t>
  </si>
  <si>
    <t>GS</t>
  </si>
  <si>
    <t>VI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</si>
  <si>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</si>
  <si>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</si>
  <si>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</si>
  <si>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</si>
  <si>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</si>
  <si>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</si>
  <si>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</si>
  <si>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</si>
  <si>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</si>
  <si>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</si>
  <si>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</si>
  <si>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</si>
  <si>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</si>
  <si>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</si>
  <si>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</si>
  <si>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</si>
  <si>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</si>
  <si>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</si>
  <si>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</si>
  <si>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</si>
  <si>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</si>
  <si>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</si>
  <si>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</si>
  <si>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</si>
  <si>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</si>
  <si>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</si>
  <si>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</si>
  <si>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</si>
  <si>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</si>
  <si>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</si>
  <si>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</si>
  <si>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</si>
  <si>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9A</t>
  </si>
  <si>
    <t>9B</t>
  </si>
  <si>
    <t>9C</t>
  </si>
  <si>
    <t>9D</t>
  </si>
  <si>
    <t>10A</t>
  </si>
  <si>
    <t>10B</t>
  </si>
  <si>
    <t>10C</t>
  </si>
  <si>
    <t>10D</t>
  </si>
  <si>
    <t>11A</t>
  </si>
  <si>
    <t>11B</t>
  </si>
  <si>
    <t>11C</t>
  </si>
  <si>
    <t>11D</t>
  </si>
  <si>
    <t>12A</t>
  </si>
  <si>
    <t xml:space="preserve">12B </t>
  </si>
  <si>
    <t>12C</t>
  </si>
  <si>
    <t>12D</t>
  </si>
  <si>
    <t>G% (porcentaje de germinación)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</si>
  <si>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</si>
  <si>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</si>
  <si>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</si>
  <si>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</si>
  <si>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</si>
  <si>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</si>
  <si>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</si>
  <si>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</si>
  <si>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</si>
  <si>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</si>
  <si>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</si>
  <si>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</si>
  <si>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prom</t>
  </si>
  <si>
    <t>desv</t>
  </si>
  <si>
    <t>intconf</t>
  </si>
  <si>
    <t>Masa Seca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</si>
</sst>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_-* #,##0\ &quot;€&quot;_-;\-* #,##0\ &quot;€&quot;_-;_-* &quot;-&quot;\ &quot;€&quot;_-;_-@_-"/>
    <numFmt numFmtId="43" formatCode="_-* #,##0.00_-;\-* #,##0.00_-;_-* &quot;-&quot;??_-;_-@_-"/>
    <numFmt numFmtId="177" formatCode="_-* #,##0.00\ &quot;€&quot;_-;\-* #,##0.00\ &quot;€&quot;_-;_-* \-??\ &quot;€&quot;_-;_-@_-"/>
    <numFmt numFmtId="178" formatCode="0.0"/>
  </numFmts>
  <fonts count="25">
    <font>
      <sz val="11"/>
      <color rgb="FF000000"/>
      <name val="Calibri"/>
      <charset val="1"/>
    </font>
    <font>
      <sz val="11"/>
      <color rgb="FFFF0000"/>
      <name val="Calibri"/>
      <charset val="1"/>
    </font>
    <font>
      <b/>
      <sz val="14"/>
      <color rgb="FFFF0000"/>
      <name val="Calibri"/>
      <charset val="1"/>
    </font>
    <font>
      <b/>
      <sz val="11"/>
      <color rgb="FF000000"/>
      <name val="Calibri"/>
      <charset val="1"/>
    </font>
    <font>
      <b/>
      <sz val="11"/>
      <color rgb="FFFF0000"/>
      <name val="Calibri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NumberFormat="1" applyFont="1" applyBorder="1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178" fontId="0" fillId="0" borderId="0" xfId="0" applyNumberFormat="1" applyFont="1" applyBorder="1" applyAlignment="1"/>
    <xf numFmtId="178" fontId="3" fillId="0" borderId="0" xfId="0" applyNumberFormat="1" applyFont="1" applyBorder="1" applyAlignment="1"/>
    <xf numFmtId="178" fontId="4" fillId="0" borderId="0" xfId="0" applyNumberFormat="1" applyFont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O111"/>
  <sheetViews>
    <sheetView tabSelected="1" workbookViewId="0">
      <selection activeCell="S11" sqref="S11:T13"/>
    </sheetView>
  </sheetViews>
  <sheetFormatPr defaultColWidth="9" defaultRowHeight="15"/>
  <cols>
    <col min="4" max="4" width="12.5714285714286" customWidth="1"/>
  </cols>
  <sheetData>
    <row r="3" spans="3:3">
      <c r="C3" t="s">
        <v>0</v>
      </c>
    </row>
    <row r="6" spans="3:3">
      <c r="C6" t="s">
        <v>1</v>
      </c>
    </row>
    <row r="7" spans="3:3">
      <c r="C7" t="s">
        <v>2</v>
      </c>
    </row>
    <row r="8" spans="3:3">
      <c r="C8" t="s">
        <v>3</v>
      </c>
    </row>
    <row r="9" spans="3:3">
      <c r="C9" t="s">
        <v>4</v>
      </c>
    </row>
    <row r="10" spans="3:3">
      <c r="C10" t="s">
        <v>5</v>
      </c>
    </row>
    <row r="11" spans="3:3">
      <c r="C11" t="s">
        <v>6</v>
      </c>
    </row>
    <row r="12" spans="3:3">
      <c r="C12" t="s">
        <v>7</v>
      </c>
    </row>
    <row r="13" spans="3:3">
      <c r="C13" t="s">
        <v>8</v>
      </c>
    </row>
    <row r="14" spans="3:3">
      <c r="C14" t="s">
        <v>9</v>
      </c>
    </row>
    <row r="15" spans="3:3">
      <c r="C15" t="s">
        <v>10</v>
      </c>
    </row>
    <row r="16" spans="3:3">
      <c r="C16" t="s">
        <v>11</v>
      </c>
    </row>
    <row r="17" spans="3:3">
      <c r="C17" t="s">
        <v>12</v>
      </c>
    </row>
    <row r="18" spans="3:3">
      <c r="C18" t="s">
        <v>13</v>
      </c>
    </row>
    <row r="21" spans="3:8">
      <c r="C21" s="1"/>
      <c r="D21" s="1" t="s">
        <v>14</v>
      </c>
      <c r="E21" s="1"/>
      <c r="F21" s="1"/>
      <c r="G21" s="1"/>
      <c r="H21" s="1"/>
    </row>
    <row r="22" spans="4:15">
      <c r="D22" s="1">
        <v>24</v>
      </c>
      <c r="E22" s="1">
        <v>48</v>
      </c>
      <c r="F22" s="1">
        <v>72</v>
      </c>
      <c r="G22" s="1">
        <v>96</v>
      </c>
      <c r="H22" s="1">
        <v>168</v>
      </c>
      <c r="M22" s="2" t="s">
        <v>15</v>
      </c>
      <c r="N22" s="2" t="s">
        <v>16</v>
      </c>
      <c r="O22" s="2" t="s">
        <v>17</v>
      </c>
    </row>
    <row r="23" spans="3:13">
      <c r="C23" s="1" t="s">
        <v>18</v>
      </c>
      <c r="D23">
        <v>5</v>
      </c>
      <c r="E23">
        <v>14</v>
      </c>
      <c r="F23">
        <v>19</v>
      </c>
      <c r="G23">
        <v>19</v>
      </c>
      <c r="H23">
        <v>19</v>
      </c>
      <c r="M23">
        <f>(H23/25)*100</f>
        <v>76</v>
      </c>
    </row>
    <row r="24" spans="3:13">
      <c r="C24" s="1" t="s">
        <v>19</v>
      </c>
      <c r="D24">
        <v>10</v>
      </c>
      <c r="E24">
        <v>18</v>
      </c>
      <c r="F24">
        <v>19</v>
      </c>
      <c r="G24">
        <v>19</v>
      </c>
      <c r="H24">
        <v>19</v>
      </c>
      <c r="M24" s="1">
        <f>(H24/25)*100</f>
        <v>76</v>
      </c>
    </row>
    <row r="25" spans="3:13">
      <c r="C25" s="1" t="s">
        <v>20</v>
      </c>
      <c r="D25">
        <v>13</v>
      </c>
      <c r="E25">
        <v>17</v>
      </c>
      <c r="F25">
        <v>17</v>
      </c>
      <c r="G25">
        <v>17</v>
      </c>
      <c r="H25">
        <v>17</v>
      </c>
      <c r="M25" s="1">
        <f>(H25/25)*100</f>
        <v>68</v>
      </c>
    </row>
    <row r="26" spans="3:13">
      <c r="C26" s="1" t="s">
        <v>21</v>
      </c>
      <c r="D26">
        <v>10</v>
      </c>
      <c r="E26">
        <v>16</v>
      </c>
      <c r="F26">
        <v>17</v>
      </c>
      <c r="G26">
        <v>19</v>
      </c>
      <c r="H26">
        <v>19</v>
      </c>
      <c r="M26" s="1">
        <f>(H26/25)*100</f>
        <v>76</v>
      </c>
    </row>
    <row r="27" spans="3:13">
      <c r="C27" s="1"/>
      <c r="M27" s="1"/>
    </row>
    <row r="28" spans="3:13">
      <c r="C28" s="1" t="s">
        <v>22</v>
      </c>
      <c r="D28">
        <v>9</v>
      </c>
      <c r="E28">
        <v>16</v>
      </c>
      <c r="F28">
        <v>17</v>
      </c>
      <c r="G28">
        <v>18</v>
      </c>
      <c r="H28">
        <v>18</v>
      </c>
      <c r="M28" s="1">
        <f>(H28/25)*100</f>
        <v>72</v>
      </c>
    </row>
    <row r="29" spans="3:13">
      <c r="C29" s="1" t="s">
        <v>23</v>
      </c>
      <c r="D29">
        <v>9</v>
      </c>
      <c r="E29">
        <v>13</v>
      </c>
      <c r="F29">
        <v>15</v>
      </c>
      <c r="G29">
        <v>15</v>
      </c>
      <c r="H29">
        <v>15</v>
      </c>
      <c r="M29" s="1">
        <f>(H29/25)*100</f>
        <v>60</v>
      </c>
    </row>
    <row r="30" spans="3:13">
      <c r="C30" s="1" t="s">
        <v>24</v>
      </c>
      <c r="D30">
        <v>4</v>
      </c>
      <c r="E30">
        <v>13</v>
      </c>
      <c r="F30">
        <v>15</v>
      </c>
      <c r="G30">
        <v>16</v>
      </c>
      <c r="H30">
        <v>16</v>
      </c>
      <c r="M30" s="1">
        <f>(H30/25)*100</f>
        <v>64</v>
      </c>
    </row>
    <row r="31" spans="3:13">
      <c r="C31" s="1" t="s">
        <v>25</v>
      </c>
      <c r="D31">
        <v>9</v>
      </c>
      <c r="E31">
        <v>14</v>
      </c>
      <c r="F31">
        <v>18</v>
      </c>
      <c r="G31">
        <v>19</v>
      </c>
      <c r="H31">
        <v>19</v>
      </c>
      <c r="M31" s="1">
        <f>(H31/25)*100</f>
        <v>76</v>
      </c>
    </row>
    <row r="32" spans="13:13">
      <c r="M32" s="1"/>
    </row>
    <row r="33" spans="3:13">
      <c r="C33" s="1" t="s">
        <v>26</v>
      </c>
      <c r="D33">
        <v>6</v>
      </c>
      <c r="E33">
        <v>13</v>
      </c>
      <c r="F33">
        <v>16</v>
      </c>
      <c r="G33">
        <v>16</v>
      </c>
      <c r="H33">
        <v>16</v>
      </c>
      <c r="M33" s="1">
        <f>(H33/25)*100</f>
        <v>64</v>
      </c>
    </row>
    <row r="34" spans="3:13">
      <c r="C34" s="1" t="s">
        <v>27</v>
      </c>
      <c r="D34">
        <v>7</v>
      </c>
      <c r="E34">
        <v>18</v>
      </c>
      <c r="F34">
        <v>20</v>
      </c>
      <c r="G34">
        <v>21</v>
      </c>
      <c r="H34">
        <v>21</v>
      </c>
      <c r="M34" s="1">
        <f>(H34/25)*100</f>
        <v>84</v>
      </c>
    </row>
    <row r="35" spans="3:13">
      <c r="C35" s="1" t="s">
        <v>28</v>
      </c>
      <c r="D35">
        <v>10</v>
      </c>
      <c r="E35">
        <v>20</v>
      </c>
      <c r="F35">
        <v>22</v>
      </c>
      <c r="G35">
        <v>22</v>
      </c>
      <c r="H35">
        <v>22</v>
      </c>
      <c r="M35" s="1">
        <f>(H35/25)*100</f>
        <v>88</v>
      </c>
    </row>
    <row r="36" spans="3:13">
      <c r="C36" s="1" t="s">
        <v>29</v>
      </c>
      <c r="D36">
        <v>10</v>
      </c>
      <c r="E36">
        <v>18</v>
      </c>
      <c r="F36">
        <v>20</v>
      </c>
      <c r="G36">
        <v>21</v>
      </c>
      <c r="H36">
        <v>21</v>
      </c>
      <c r="M36" s="1">
        <f>(H36/25)*100</f>
        <v>84</v>
      </c>
    </row>
    <row r="37" spans="13:13">
      <c r="M37" s="1"/>
    </row>
    <row r="38" spans="3:13">
      <c r="C38" s="1" t="s">
        <v>30</v>
      </c>
      <c r="D38">
        <v>4</v>
      </c>
      <c r="E38">
        <v>13</v>
      </c>
      <c r="F38">
        <v>14</v>
      </c>
      <c r="G38">
        <v>14</v>
      </c>
      <c r="H38">
        <v>14</v>
      </c>
      <c r="M38" s="1">
        <f>(H38/25)*100</f>
        <v>56</v>
      </c>
    </row>
    <row r="39" spans="3:13">
      <c r="C39" s="1" t="s">
        <v>31</v>
      </c>
      <c r="D39">
        <v>6</v>
      </c>
      <c r="E39">
        <v>14</v>
      </c>
      <c r="F39">
        <v>18</v>
      </c>
      <c r="G39">
        <v>18</v>
      </c>
      <c r="H39">
        <v>18</v>
      </c>
      <c r="M39" s="1">
        <f>(H39/25)*100</f>
        <v>72</v>
      </c>
    </row>
    <row r="40" spans="3:13">
      <c r="C40" s="1" t="s">
        <v>32</v>
      </c>
      <c r="D40">
        <v>12</v>
      </c>
      <c r="E40">
        <v>21</v>
      </c>
      <c r="F40">
        <v>21</v>
      </c>
      <c r="G40">
        <v>21</v>
      </c>
      <c r="H40">
        <v>21</v>
      </c>
      <c r="M40" s="1">
        <f>(H40/25)*100</f>
        <v>84</v>
      </c>
    </row>
    <row r="41" spans="3:13">
      <c r="C41" s="1" t="s">
        <v>33</v>
      </c>
      <c r="D41">
        <v>13</v>
      </c>
      <c r="E41">
        <v>19</v>
      </c>
      <c r="F41">
        <v>19</v>
      </c>
      <c r="G41">
        <v>19</v>
      </c>
      <c r="H41">
        <v>19</v>
      </c>
      <c r="M41" s="1">
        <f>(H41/25)*100</f>
        <v>76</v>
      </c>
    </row>
    <row r="42" spans="13:13">
      <c r="M42" s="1"/>
    </row>
    <row r="43" spans="3:13">
      <c r="C43" s="1" t="s">
        <v>34</v>
      </c>
      <c r="D43">
        <v>8</v>
      </c>
      <c r="E43">
        <v>15</v>
      </c>
      <c r="F43">
        <v>16</v>
      </c>
      <c r="G43">
        <v>17</v>
      </c>
      <c r="H43">
        <v>17</v>
      </c>
      <c r="M43" s="1">
        <f>(H43/25)*100</f>
        <v>68</v>
      </c>
    </row>
    <row r="44" spans="3:13">
      <c r="C44" s="1" t="s">
        <v>35</v>
      </c>
      <c r="D44">
        <v>10</v>
      </c>
      <c r="E44">
        <v>16</v>
      </c>
      <c r="F44">
        <v>18</v>
      </c>
      <c r="G44">
        <v>18</v>
      </c>
      <c r="H44">
        <v>18</v>
      </c>
      <c r="M44" s="1">
        <f>(H44/25)*100</f>
        <v>72</v>
      </c>
    </row>
    <row r="45" spans="3:13">
      <c r="C45" s="1" t="s">
        <v>36</v>
      </c>
      <c r="D45">
        <v>8</v>
      </c>
      <c r="E45">
        <v>14</v>
      </c>
      <c r="F45">
        <v>15</v>
      </c>
      <c r="G45">
        <v>16</v>
      </c>
      <c r="H45">
        <v>16</v>
      </c>
      <c r="M45" s="1">
        <f>(H45/25)*100</f>
        <v>64</v>
      </c>
    </row>
    <row r="46" spans="3:13">
      <c r="C46" s="1" t="s">
        <v>37</v>
      </c>
      <c r="D46">
        <v>5</v>
      </c>
      <c r="E46">
        <v>13</v>
      </c>
      <c r="F46">
        <v>15</v>
      </c>
      <c r="G46">
        <v>16</v>
      </c>
      <c r="H46">
        <v>16</v>
      </c>
      <c r="M46" s="1">
        <f>(H46/25)*100</f>
        <v>64</v>
      </c>
    </row>
    <row r="47" spans="3:13">
      <c r="C47" s="1"/>
      <c r="M47" s="1"/>
    </row>
    <row r="48" spans="3:13">
      <c r="C48" s="1" t="s">
        <v>38</v>
      </c>
      <c r="D48">
        <v>9</v>
      </c>
      <c r="E48">
        <v>13</v>
      </c>
      <c r="F48">
        <v>13</v>
      </c>
      <c r="G48">
        <v>14</v>
      </c>
      <c r="H48">
        <v>14</v>
      </c>
      <c r="M48" s="1">
        <f>(H48/25)*100</f>
        <v>56</v>
      </c>
    </row>
    <row r="49" spans="3:13">
      <c r="C49" s="1" t="s">
        <v>39</v>
      </c>
      <c r="D49">
        <v>9</v>
      </c>
      <c r="E49">
        <v>18</v>
      </c>
      <c r="F49">
        <v>18</v>
      </c>
      <c r="G49">
        <v>21</v>
      </c>
      <c r="H49">
        <v>21</v>
      </c>
      <c r="M49" s="1">
        <f>(H49/25)*100</f>
        <v>84</v>
      </c>
    </row>
    <row r="50" spans="3:13">
      <c r="C50" s="1" t="s">
        <v>40</v>
      </c>
      <c r="D50">
        <v>8</v>
      </c>
      <c r="E50">
        <v>23</v>
      </c>
      <c r="F50">
        <v>23</v>
      </c>
      <c r="G50">
        <v>23</v>
      </c>
      <c r="H50">
        <v>23</v>
      </c>
      <c r="M50" s="1">
        <f>(H50/25)*100</f>
        <v>92</v>
      </c>
    </row>
    <row r="51" spans="3:13">
      <c r="C51" s="1" t="s">
        <v>41</v>
      </c>
      <c r="D51">
        <v>11</v>
      </c>
      <c r="E51">
        <v>18</v>
      </c>
      <c r="F51">
        <v>19</v>
      </c>
      <c r="G51">
        <v>19</v>
      </c>
      <c r="H51">
        <v>19</v>
      </c>
      <c r="M51" s="1">
        <f>(H51/25)*100</f>
        <v>76</v>
      </c>
    </row>
    <row r="52" spans="3:13">
      <c r="C52" s="1"/>
      <c r="M52" s="1"/>
    </row>
    <row r="53" spans="3:13">
      <c r="C53" s="1" t="s">
        <v>42</v>
      </c>
      <c r="D53">
        <v>6</v>
      </c>
      <c r="E53">
        <v>22</v>
      </c>
      <c r="F53">
        <v>23</v>
      </c>
      <c r="G53">
        <v>24</v>
      </c>
      <c r="H53">
        <v>24</v>
      </c>
      <c r="M53" s="1">
        <f>(H53/25)*100</f>
        <v>96</v>
      </c>
    </row>
    <row r="54" spans="3:13">
      <c r="C54" s="1" t="s">
        <v>43</v>
      </c>
      <c r="D54">
        <v>1</v>
      </c>
      <c r="E54">
        <v>14</v>
      </c>
      <c r="F54">
        <v>18</v>
      </c>
      <c r="G54">
        <v>20</v>
      </c>
      <c r="H54">
        <v>20</v>
      </c>
      <c r="M54" s="1">
        <f>(H54/25)*100</f>
        <v>80</v>
      </c>
    </row>
    <row r="55" spans="3:13">
      <c r="C55" s="1" t="s">
        <v>44</v>
      </c>
      <c r="D55">
        <v>7</v>
      </c>
      <c r="E55">
        <v>14</v>
      </c>
      <c r="F55">
        <v>15</v>
      </c>
      <c r="G55">
        <v>20</v>
      </c>
      <c r="H55">
        <v>20</v>
      </c>
      <c r="M55" s="1">
        <f>(H55/25)*100</f>
        <v>80</v>
      </c>
    </row>
    <row r="56" spans="3:13">
      <c r="C56" s="1" t="s">
        <v>45</v>
      </c>
      <c r="D56">
        <v>3</v>
      </c>
      <c r="E56">
        <v>18</v>
      </c>
      <c r="F56">
        <v>22</v>
      </c>
      <c r="G56">
        <v>23</v>
      </c>
      <c r="H56">
        <v>23</v>
      </c>
      <c r="M56" s="1">
        <f>(H56/25)*100</f>
        <v>92</v>
      </c>
    </row>
    <row r="57" spans="3:13">
      <c r="C57" s="1"/>
      <c r="M57" s="1"/>
    </row>
    <row r="58" spans="3:13">
      <c r="C58" s="1" t="s">
        <v>46</v>
      </c>
      <c r="D58">
        <v>5</v>
      </c>
      <c r="E58">
        <v>22</v>
      </c>
      <c r="F58">
        <v>23</v>
      </c>
      <c r="G58">
        <v>23</v>
      </c>
      <c r="H58">
        <v>23</v>
      </c>
      <c r="M58" s="1">
        <f>(H58/25)*100</f>
        <v>92</v>
      </c>
    </row>
    <row r="59" spans="3:13">
      <c r="C59" s="1" t="s">
        <v>47</v>
      </c>
      <c r="D59">
        <v>4</v>
      </c>
      <c r="E59">
        <v>16</v>
      </c>
      <c r="F59">
        <v>21</v>
      </c>
      <c r="G59">
        <v>21</v>
      </c>
      <c r="H59">
        <v>21</v>
      </c>
      <c r="M59" s="1">
        <f>(H59/25)*100</f>
        <v>84</v>
      </c>
    </row>
    <row r="60" spans="3:13">
      <c r="C60" s="1" t="s">
        <v>48</v>
      </c>
      <c r="D60">
        <v>3</v>
      </c>
      <c r="E60">
        <v>18</v>
      </c>
      <c r="F60">
        <v>22</v>
      </c>
      <c r="G60">
        <v>22</v>
      </c>
      <c r="H60">
        <v>22</v>
      </c>
      <c r="M60" s="1">
        <f>(H60/25)*100</f>
        <v>88</v>
      </c>
    </row>
    <row r="61" spans="3:13">
      <c r="C61" s="1" t="s">
        <v>49</v>
      </c>
      <c r="D61">
        <v>6</v>
      </c>
      <c r="E61">
        <v>20</v>
      </c>
      <c r="F61">
        <v>20</v>
      </c>
      <c r="G61">
        <v>24</v>
      </c>
      <c r="H61">
        <v>24</v>
      </c>
      <c r="M61" s="1">
        <f>(H61/25)*100</f>
        <v>96</v>
      </c>
    </row>
    <row r="62" spans="13:13">
      <c r="M62" s="1"/>
    </row>
    <row r="63" spans="3:13">
      <c r="C63" s="1" t="s">
        <v>50</v>
      </c>
      <c r="D63">
        <v>3</v>
      </c>
      <c r="E63">
        <v>19</v>
      </c>
      <c r="F63">
        <v>19</v>
      </c>
      <c r="G63">
        <v>22</v>
      </c>
      <c r="H63">
        <v>22</v>
      </c>
      <c r="M63" s="1">
        <f>(H63/25)*100</f>
        <v>88</v>
      </c>
    </row>
    <row r="64" spans="3:13">
      <c r="C64" s="1" t="s">
        <v>51</v>
      </c>
      <c r="D64">
        <v>2</v>
      </c>
      <c r="E64">
        <v>16</v>
      </c>
      <c r="F64">
        <v>19</v>
      </c>
      <c r="G64">
        <v>21</v>
      </c>
      <c r="H64">
        <v>21</v>
      </c>
      <c r="M64" s="1">
        <f>(H64/25)*100</f>
        <v>84</v>
      </c>
    </row>
    <row r="65" spans="3:13">
      <c r="C65" s="1" t="s">
        <v>52</v>
      </c>
      <c r="D65">
        <v>5</v>
      </c>
      <c r="E65">
        <v>16</v>
      </c>
      <c r="F65">
        <v>19</v>
      </c>
      <c r="G65">
        <v>20</v>
      </c>
      <c r="H65">
        <v>20</v>
      </c>
      <c r="M65" s="1">
        <f>(H65/25)*100</f>
        <v>80</v>
      </c>
    </row>
    <row r="66" spans="3:13">
      <c r="C66" s="1" t="s">
        <v>53</v>
      </c>
      <c r="D66">
        <v>1</v>
      </c>
      <c r="E66">
        <v>18</v>
      </c>
      <c r="F66">
        <v>18</v>
      </c>
      <c r="G66">
        <v>20</v>
      </c>
      <c r="H66">
        <v>20</v>
      </c>
      <c r="M66" s="1">
        <f>(H66/25)*100</f>
        <v>80</v>
      </c>
    </row>
    <row r="67" spans="13:13">
      <c r="M67" s="1"/>
    </row>
    <row r="68" spans="3:13">
      <c r="C68" t="s">
        <v>54</v>
      </c>
      <c r="D68">
        <v>2</v>
      </c>
      <c r="E68">
        <v>15</v>
      </c>
      <c r="F68">
        <v>20</v>
      </c>
      <c r="G68">
        <v>22</v>
      </c>
      <c r="H68">
        <v>22</v>
      </c>
      <c r="M68" s="1">
        <f>(H68/25)*100</f>
        <v>88</v>
      </c>
    </row>
    <row r="69" spans="3:13">
      <c r="C69" t="s">
        <v>55</v>
      </c>
      <c r="D69">
        <v>1</v>
      </c>
      <c r="E69">
        <v>15</v>
      </c>
      <c r="F69">
        <v>19</v>
      </c>
      <c r="G69">
        <v>20</v>
      </c>
      <c r="H69">
        <v>20</v>
      </c>
      <c r="M69" s="1">
        <f>(H69/25)*100</f>
        <v>80</v>
      </c>
    </row>
    <row r="70" spans="3:13">
      <c r="C70" t="s">
        <v>56</v>
      </c>
      <c r="D70">
        <v>3</v>
      </c>
      <c r="E70">
        <v>13</v>
      </c>
      <c r="F70">
        <v>16</v>
      </c>
      <c r="G70">
        <v>21</v>
      </c>
      <c r="H70">
        <v>21</v>
      </c>
      <c r="M70" s="1">
        <f>(H70/25)*100</f>
        <v>84</v>
      </c>
    </row>
    <row r="71" spans="3:13">
      <c r="C71" t="s">
        <v>57</v>
      </c>
      <c r="D71">
        <v>3</v>
      </c>
      <c r="E71">
        <v>15</v>
      </c>
      <c r="F71">
        <v>18</v>
      </c>
      <c r="G71">
        <v>18</v>
      </c>
      <c r="H71">
        <v>18</v>
      </c>
      <c r="M71" s="1">
        <f>(H71/25)*100</f>
        <v>72</v>
      </c>
    </row>
    <row r="72" spans="13:13">
      <c r="M72" s="1"/>
    </row>
    <row r="73" spans="3:13">
      <c r="C73" t="s">
        <v>58</v>
      </c>
      <c r="D73">
        <v>6</v>
      </c>
      <c r="E73">
        <v>14</v>
      </c>
      <c r="F73">
        <v>15</v>
      </c>
      <c r="G73">
        <v>18</v>
      </c>
      <c r="H73">
        <v>18</v>
      </c>
      <c r="M73" s="1">
        <f>(H73/25)*100</f>
        <v>72</v>
      </c>
    </row>
    <row r="74" spans="3:13">
      <c r="C74" t="s">
        <v>59</v>
      </c>
      <c r="D74">
        <v>3</v>
      </c>
      <c r="E74">
        <v>19</v>
      </c>
      <c r="F74">
        <v>22</v>
      </c>
      <c r="G74">
        <v>22</v>
      </c>
      <c r="H74">
        <v>22</v>
      </c>
      <c r="M74" s="1">
        <f>(H74/25)*100</f>
        <v>88</v>
      </c>
    </row>
    <row r="75" spans="3:13">
      <c r="C75" t="s">
        <v>60</v>
      </c>
      <c r="D75">
        <v>1</v>
      </c>
      <c r="E75">
        <v>14</v>
      </c>
      <c r="F75">
        <v>21</v>
      </c>
      <c r="G75">
        <v>22</v>
      </c>
      <c r="H75">
        <v>22</v>
      </c>
      <c r="M75" s="1">
        <f>(H75/25)*100</f>
        <v>88</v>
      </c>
    </row>
    <row r="76" spans="3:13">
      <c r="C76" t="s">
        <v>61</v>
      </c>
      <c r="D76">
        <v>3</v>
      </c>
      <c r="E76">
        <v>13</v>
      </c>
      <c r="F76">
        <v>19</v>
      </c>
      <c r="G76">
        <v>22</v>
      </c>
      <c r="H76">
        <v>22</v>
      </c>
      <c r="M76" s="1">
        <f>(H76/25)*100</f>
        <v>88</v>
      </c>
    </row>
    <row r="77" spans="13:13">
      <c r="M77" s="1"/>
    </row>
    <row r="78" spans="3:13">
      <c r="C78" t="s">
        <v>62</v>
      </c>
      <c r="D78">
        <v>4</v>
      </c>
      <c r="E78">
        <v>19</v>
      </c>
      <c r="F78">
        <v>21</v>
      </c>
      <c r="G78">
        <v>23</v>
      </c>
      <c r="H78">
        <v>23</v>
      </c>
      <c r="M78" s="1">
        <f>(H78/25)*100</f>
        <v>92</v>
      </c>
    </row>
    <row r="79" spans="3:13">
      <c r="C79" t="s">
        <v>63</v>
      </c>
      <c r="D79">
        <v>8</v>
      </c>
      <c r="E79">
        <v>19</v>
      </c>
      <c r="F79">
        <v>20</v>
      </c>
      <c r="G79">
        <v>21</v>
      </c>
      <c r="H79">
        <v>21</v>
      </c>
      <c r="M79" s="1">
        <f>(H79/25)*100</f>
        <v>84</v>
      </c>
    </row>
    <row r="80" spans="3:13">
      <c r="C80" t="s">
        <v>64</v>
      </c>
      <c r="D80">
        <v>4</v>
      </c>
      <c r="E80">
        <v>19</v>
      </c>
      <c r="F80">
        <v>19</v>
      </c>
      <c r="G80">
        <v>19</v>
      </c>
      <c r="H80">
        <v>19</v>
      </c>
      <c r="M80" s="1">
        <f>(H80/25)*100</f>
        <v>76</v>
      </c>
    </row>
    <row r="81" spans="3:13">
      <c r="C81" t="s">
        <v>65</v>
      </c>
      <c r="D81">
        <v>6</v>
      </c>
      <c r="E81">
        <v>15</v>
      </c>
      <c r="F81">
        <v>19</v>
      </c>
      <c r="G81">
        <v>21</v>
      </c>
      <c r="H81">
        <v>21</v>
      </c>
      <c r="M81" s="1">
        <f>(H81/25)*100</f>
        <v>84</v>
      </c>
    </row>
    <row r="84" ht="18.75" spans="3:11">
      <c r="C84" s="3" t="s">
        <v>66</v>
      </c>
      <c r="D84" s="1"/>
      <c r="E84" s="1"/>
      <c r="F84" s="1"/>
      <c r="G84" s="1"/>
      <c r="H84" s="1"/>
      <c r="I84" s="1"/>
      <c r="J84" s="1"/>
      <c r="K84" s="1"/>
    </row>
    <row r="85" spans="3:14">
      <c r="C85" s="1" t="s">
        <v>67</v>
      </c>
      <c r="D85" s="1" t="s">
        <v>68</v>
      </c>
      <c r="E85" s="1" t="s">
        <v>69</v>
      </c>
      <c r="F85" s="1" t="s">
        <v>70</v>
      </c>
      <c r="G85" s="1" t="s">
        <v>71</v>
      </c>
      <c r="H85" s="1" t="s">
        <v>72</v>
      </c>
      <c r="I85" s="1" t="s">
        <v>73</v>
      </c>
      <c r="J85" s="1" t="s">
        <v>74</v>
      </c>
      <c r="K85" s="1" t="s">
        <v>75</v>
      </c>
      <c r="L85" t="s">
        <v>76</v>
      </c>
      <c r="M85" t="s">
        <v>77</v>
      </c>
      <c r="N85" t="s">
        <v>78</v>
      </c>
    </row>
    <row r="86" spans="3:14">
      <c r="C86">
        <v>76</v>
      </c>
      <c r="D86">
        <v>72</v>
      </c>
      <c r="E86">
        <v>64</v>
      </c>
      <c r="F86">
        <v>56</v>
      </c>
      <c r="G86">
        <v>68</v>
      </c>
      <c r="H86">
        <v>56</v>
      </c>
      <c r="I86">
        <v>96</v>
      </c>
      <c r="J86">
        <v>92</v>
      </c>
      <c r="K86">
        <v>88</v>
      </c>
      <c r="L86">
        <v>88</v>
      </c>
      <c r="M86">
        <v>72</v>
      </c>
      <c r="N86">
        <v>92</v>
      </c>
    </row>
    <row r="87" spans="3:14">
      <c r="C87">
        <v>76</v>
      </c>
      <c r="D87">
        <v>60</v>
      </c>
      <c r="E87">
        <v>84</v>
      </c>
      <c r="F87">
        <v>72</v>
      </c>
      <c r="G87">
        <v>72</v>
      </c>
      <c r="H87">
        <v>84</v>
      </c>
      <c r="I87">
        <v>80</v>
      </c>
      <c r="J87">
        <v>84</v>
      </c>
      <c r="K87">
        <v>84</v>
      </c>
      <c r="L87">
        <v>80</v>
      </c>
      <c r="M87">
        <v>88</v>
      </c>
      <c r="N87">
        <v>84</v>
      </c>
    </row>
    <row r="88" spans="3:14">
      <c r="C88">
        <v>68</v>
      </c>
      <c r="D88">
        <v>64</v>
      </c>
      <c r="E88">
        <v>88</v>
      </c>
      <c r="F88">
        <v>84</v>
      </c>
      <c r="G88">
        <v>64</v>
      </c>
      <c r="H88">
        <v>92</v>
      </c>
      <c r="I88">
        <v>80</v>
      </c>
      <c r="J88">
        <v>88</v>
      </c>
      <c r="K88">
        <v>80</v>
      </c>
      <c r="L88">
        <v>84</v>
      </c>
      <c r="M88">
        <v>88</v>
      </c>
      <c r="N88">
        <v>76</v>
      </c>
    </row>
    <row r="89" spans="3:14">
      <c r="C89">
        <v>76</v>
      </c>
      <c r="D89">
        <v>76</v>
      </c>
      <c r="E89">
        <v>84</v>
      </c>
      <c r="F89">
        <v>76</v>
      </c>
      <c r="G89">
        <v>64</v>
      </c>
      <c r="H89">
        <v>76</v>
      </c>
      <c r="I89">
        <v>92</v>
      </c>
      <c r="J89">
        <v>96</v>
      </c>
      <c r="K89">
        <v>80</v>
      </c>
      <c r="L89">
        <v>72</v>
      </c>
      <c r="M89">
        <v>88</v>
      </c>
      <c r="N89">
        <v>84</v>
      </c>
    </row>
    <row r="90" spans="2:14">
      <c r="B90" s="1" t="s">
        <v>79</v>
      </c>
      <c r="C90">
        <f t="shared" ref="C90:N90" si="0">AVERAGE(C86:C89)</f>
        <v>74</v>
      </c>
      <c r="D90" s="1">
        <f t="shared" si="0"/>
        <v>68</v>
      </c>
      <c r="E90" s="1">
        <f t="shared" si="0"/>
        <v>80</v>
      </c>
      <c r="F90" s="1">
        <f t="shared" si="0"/>
        <v>72</v>
      </c>
      <c r="G90" s="1">
        <f t="shared" si="0"/>
        <v>67</v>
      </c>
      <c r="H90" s="1">
        <f t="shared" si="0"/>
        <v>77</v>
      </c>
      <c r="I90" s="1">
        <f t="shared" si="0"/>
        <v>87</v>
      </c>
      <c r="J90" s="1">
        <f t="shared" si="0"/>
        <v>90</v>
      </c>
      <c r="K90" s="1">
        <f t="shared" si="0"/>
        <v>83</v>
      </c>
      <c r="L90" s="1">
        <f t="shared" si="0"/>
        <v>81</v>
      </c>
      <c r="M90" s="1">
        <f t="shared" si="0"/>
        <v>84</v>
      </c>
      <c r="N90" s="1">
        <f t="shared" si="0"/>
        <v>84</v>
      </c>
    </row>
    <row r="91" spans="2:14">
      <c r="B91" s="1" t="s">
        <v>80</v>
      </c>
      <c r="C91">
        <f t="shared" ref="C91:N91" si="1">STDEV(C86:C89)</f>
        <v>4</v>
      </c>
      <c r="D91" s="4">
        <f t="shared" si="1"/>
        <v>7.30296743340222</v>
      </c>
      <c r="E91" s="4">
        <f t="shared" si="1"/>
        <v>10.8320512061813</v>
      </c>
      <c r="F91" s="4">
        <f t="shared" si="1"/>
        <v>11.7756811551038</v>
      </c>
      <c r="G91" s="4">
        <f t="shared" si="1"/>
        <v>3.82970843102535</v>
      </c>
      <c r="H91" s="4">
        <f t="shared" si="1"/>
        <v>15.4488403016753</v>
      </c>
      <c r="I91" s="4">
        <f t="shared" si="1"/>
        <v>8.24621125123532</v>
      </c>
      <c r="J91" s="4">
        <f t="shared" si="1"/>
        <v>5.16397779494322</v>
      </c>
      <c r="K91" s="4">
        <f t="shared" si="1"/>
        <v>3.82970843102535</v>
      </c>
      <c r="L91" s="4">
        <f t="shared" si="1"/>
        <v>6.83130051063973</v>
      </c>
      <c r="M91" s="1">
        <f t="shared" si="1"/>
        <v>8</v>
      </c>
      <c r="N91" s="4">
        <f t="shared" si="1"/>
        <v>6.53197264742181</v>
      </c>
    </row>
    <row r="92" spans="2:14">
      <c r="B92" s="1" t="s">
        <v>81</v>
      </c>
      <c r="C92" s="4">
        <f t="shared" ref="C92:N92" si="2">CONFIDENCE(0.05,C91,4)</f>
        <v>3.91992796908011</v>
      </c>
      <c r="D92" s="4">
        <f t="shared" si="2"/>
        <v>7.15677657486863</v>
      </c>
      <c r="E92" s="4">
        <f t="shared" si="2"/>
        <v>10.6152151214045</v>
      </c>
      <c r="F92" s="4">
        <f t="shared" si="2"/>
        <v>11.5399554787152</v>
      </c>
      <c r="G92" s="4">
        <f t="shared" si="2"/>
        <v>3.75304529804954</v>
      </c>
      <c r="H92" s="4">
        <f t="shared" si="2"/>
        <v>15.1395852970972</v>
      </c>
      <c r="I92" s="4">
        <f t="shared" si="2"/>
        <v>8.0811385306651</v>
      </c>
      <c r="J92" s="4">
        <f t="shared" si="2"/>
        <v>5.06060524752664</v>
      </c>
      <c r="K92" s="4">
        <f t="shared" si="2"/>
        <v>3.75304529804954</v>
      </c>
      <c r="L92" s="4">
        <f t="shared" si="2"/>
        <v>6.69455148421198</v>
      </c>
      <c r="M92" s="4">
        <f t="shared" si="2"/>
        <v>7.83985593816022</v>
      </c>
      <c r="N92" s="4">
        <f t="shared" si="2"/>
        <v>6.40121556847375</v>
      </c>
    </row>
    <row r="95" spans="3:3">
      <c r="C95" s="1" t="s">
        <v>82</v>
      </c>
    </row>
    <row r="96" spans="3:14">
      <c r="C96" s="1" t="s">
        <v>67</v>
      </c>
      <c r="D96" s="1" t="s">
        <v>68</v>
      </c>
      <c r="E96" s="1" t="s">
        <v>69</v>
      </c>
      <c r="F96" s="1" t="s">
        <v>70</v>
      </c>
      <c r="G96" s="1" t="s">
        <v>71</v>
      </c>
      <c r="H96" s="1" t="s">
        <v>72</v>
      </c>
      <c r="I96" s="1" t="s">
        <v>73</v>
      </c>
      <c r="J96" s="1" t="s">
        <v>74</v>
      </c>
      <c r="K96" s="1" t="s">
        <v>75</v>
      </c>
      <c r="L96" s="1" t="s">
        <v>76</v>
      </c>
      <c r="M96" s="1" t="s">
        <v>77</v>
      </c>
      <c r="N96" s="1" t="s">
        <v>78</v>
      </c>
    </row>
    <row r="97" spans="2:14">
      <c r="B97">
        <v>1</v>
      </c>
      <c r="C97">
        <v>18.2</v>
      </c>
      <c r="D97">
        <v>22.4</v>
      </c>
      <c r="E97">
        <v>19.9</v>
      </c>
      <c r="F97">
        <v>24.9</v>
      </c>
      <c r="G97">
        <v>19.5</v>
      </c>
      <c r="H97">
        <v>19.5</v>
      </c>
      <c r="I97">
        <v>9.5</v>
      </c>
      <c r="J97">
        <v>16.4</v>
      </c>
      <c r="K97">
        <v>18.8</v>
      </c>
      <c r="L97">
        <v>12.6</v>
      </c>
      <c r="M97">
        <v>20.4</v>
      </c>
      <c r="N97">
        <v>15</v>
      </c>
    </row>
    <row r="98" spans="2:14">
      <c r="B98">
        <v>2</v>
      </c>
      <c r="C98">
        <v>16.5</v>
      </c>
      <c r="D98">
        <v>23.9</v>
      </c>
      <c r="E98">
        <v>23.4</v>
      </c>
      <c r="F98">
        <v>24.5</v>
      </c>
      <c r="G98">
        <v>21.1</v>
      </c>
      <c r="H98">
        <v>21.7</v>
      </c>
      <c r="I98">
        <v>10.5</v>
      </c>
      <c r="J98">
        <v>16.1</v>
      </c>
      <c r="K98">
        <v>20.7</v>
      </c>
      <c r="L98">
        <v>14.1</v>
      </c>
      <c r="M98">
        <v>14.6</v>
      </c>
      <c r="N98">
        <v>15</v>
      </c>
    </row>
    <row r="99" spans="2:14">
      <c r="B99">
        <v>3</v>
      </c>
      <c r="C99">
        <v>18.7</v>
      </c>
      <c r="D99">
        <v>26.2</v>
      </c>
      <c r="E99">
        <v>24.1</v>
      </c>
      <c r="F99">
        <v>24.2</v>
      </c>
      <c r="G99">
        <v>20.3</v>
      </c>
      <c r="H99">
        <v>21.2</v>
      </c>
      <c r="I99">
        <v>14.3</v>
      </c>
      <c r="J99">
        <v>20</v>
      </c>
      <c r="K99">
        <v>19.1</v>
      </c>
      <c r="L99">
        <v>13.8</v>
      </c>
      <c r="M99">
        <v>15.2</v>
      </c>
      <c r="N99">
        <v>13.7</v>
      </c>
    </row>
    <row r="100" spans="2:14">
      <c r="B100">
        <v>4</v>
      </c>
      <c r="C100">
        <v>17.3</v>
      </c>
      <c r="D100">
        <v>23.7</v>
      </c>
      <c r="E100">
        <v>22</v>
      </c>
      <c r="F100">
        <v>22.2</v>
      </c>
      <c r="G100">
        <v>15.8</v>
      </c>
      <c r="H100">
        <v>19.6</v>
      </c>
      <c r="I100">
        <v>16</v>
      </c>
      <c r="J100">
        <v>23.2</v>
      </c>
      <c r="K100">
        <v>16</v>
      </c>
      <c r="L100">
        <v>16.1</v>
      </c>
      <c r="M100">
        <v>18.2</v>
      </c>
      <c r="N100">
        <v>16.4</v>
      </c>
    </row>
    <row r="101" spans="2:14">
      <c r="B101">
        <v>5</v>
      </c>
      <c r="C101">
        <v>16.2</v>
      </c>
      <c r="D101">
        <v>26.2</v>
      </c>
      <c r="E101">
        <v>21.1</v>
      </c>
      <c r="F101">
        <v>20</v>
      </c>
      <c r="G101">
        <v>21.5</v>
      </c>
      <c r="H101">
        <v>19.8</v>
      </c>
      <c r="I101">
        <v>10.9</v>
      </c>
      <c r="J101">
        <v>21.2</v>
      </c>
      <c r="K101">
        <v>16.3</v>
      </c>
      <c r="L101">
        <v>16.2</v>
      </c>
      <c r="M101">
        <v>16.9</v>
      </c>
      <c r="N101">
        <v>13.4</v>
      </c>
    </row>
    <row r="104" spans="3:14">
      <c r="C104">
        <f t="shared" ref="C104:N104" si="3">(C97/5)</f>
        <v>3.64</v>
      </c>
      <c r="D104" s="1">
        <f t="shared" si="3"/>
        <v>4.48</v>
      </c>
      <c r="E104" s="1">
        <f t="shared" si="3"/>
        <v>3.98</v>
      </c>
      <c r="F104" s="1">
        <f t="shared" si="3"/>
        <v>4.98</v>
      </c>
      <c r="G104" s="1">
        <f t="shared" si="3"/>
        <v>3.9</v>
      </c>
      <c r="H104" s="1">
        <f t="shared" si="3"/>
        <v>3.9</v>
      </c>
      <c r="I104" s="1">
        <f t="shared" si="3"/>
        <v>1.9</v>
      </c>
      <c r="J104" s="1">
        <f t="shared" si="3"/>
        <v>3.28</v>
      </c>
      <c r="K104" s="1">
        <f t="shared" si="3"/>
        <v>3.76</v>
      </c>
      <c r="L104" s="1">
        <f t="shared" si="3"/>
        <v>2.52</v>
      </c>
      <c r="M104" s="1">
        <f t="shared" si="3"/>
        <v>4.08</v>
      </c>
      <c r="N104" s="1">
        <f t="shared" si="3"/>
        <v>3</v>
      </c>
    </row>
    <row r="105" spans="3:14">
      <c r="C105" s="1">
        <f t="shared" ref="C105:N105" si="4">(C98/5)</f>
        <v>3.3</v>
      </c>
      <c r="D105" s="1">
        <f t="shared" si="4"/>
        <v>4.78</v>
      </c>
      <c r="E105" s="1">
        <f t="shared" si="4"/>
        <v>4.68</v>
      </c>
      <c r="F105" s="1">
        <f t="shared" si="4"/>
        <v>4.9</v>
      </c>
      <c r="G105" s="1">
        <f t="shared" si="4"/>
        <v>4.22</v>
      </c>
      <c r="H105" s="1">
        <f t="shared" si="4"/>
        <v>4.34</v>
      </c>
      <c r="I105" s="1">
        <f t="shared" si="4"/>
        <v>2.1</v>
      </c>
      <c r="J105" s="1">
        <f t="shared" si="4"/>
        <v>3.22</v>
      </c>
      <c r="K105" s="1">
        <f t="shared" si="4"/>
        <v>4.14</v>
      </c>
      <c r="L105" s="1">
        <f t="shared" si="4"/>
        <v>2.82</v>
      </c>
      <c r="M105" s="1">
        <f t="shared" si="4"/>
        <v>2.92</v>
      </c>
      <c r="N105" s="1">
        <f t="shared" si="4"/>
        <v>3</v>
      </c>
    </row>
    <row r="106" spans="3:14">
      <c r="C106" s="1">
        <f t="shared" ref="C106:N106" si="5">(C99/5)</f>
        <v>3.74</v>
      </c>
      <c r="D106" s="1">
        <f t="shared" si="5"/>
        <v>5.24</v>
      </c>
      <c r="E106" s="1">
        <f t="shared" si="5"/>
        <v>4.82</v>
      </c>
      <c r="F106" s="1">
        <f t="shared" si="5"/>
        <v>4.84</v>
      </c>
      <c r="G106" s="1">
        <f t="shared" si="5"/>
        <v>4.06</v>
      </c>
      <c r="H106" s="1">
        <f t="shared" si="5"/>
        <v>4.24</v>
      </c>
      <c r="I106" s="1">
        <f t="shared" si="5"/>
        <v>2.86</v>
      </c>
      <c r="J106" s="1">
        <f t="shared" si="5"/>
        <v>4</v>
      </c>
      <c r="K106" s="1">
        <f t="shared" si="5"/>
        <v>3.82</v>
      </c>
      <c r="L106" s="1">
        <f t="shared" si="5"/>
        <v>2.76</v>
      </c>
      <c r="M106" s="1">
        <f t="shared" si="5"/>
        <v>3.04</v>
      </c>
      <c r="N106" s="1">
        <f t="shared" si="5"/>
        <v>2.74</v>
      </c>
    </row>
    <row r="107" spans="3:14">
      <c r="C107" s="1">
        <f t="shared" ref="C107:N107" si="6">(C100/5)</f>
        <v>3.46</v>
      </c>
      <c r="D107" s="1">
        <f t="shared" si="6"/>
        <v>4.74</v>
      </c>
      <c r="E107" s="1">
        <f t="shared" si="6"/>
        <v>4.4</v>
      </c>
      <c r="F107" s="1">
        <f t="shared" si="6"/>
        <v>4.44</v>
      </c>
      <c r="G107" s="1">
        <f t="shared" si="6"/>
        <v>3.16</v>
      </c>
      <c r="H107" s="1">
        <f t="shared" si="6"/>
        <v>3.92</v>
      </c>
      <c r="I107" s="1">
        <f t="shared" si="6"/>
        <v>3.2</v>
      </c>
      <c r="J107" s="1">
        <f t="shared" si="6"/>
        <v>4.64</v>
      </c>
      <c r="K107" s="1">
        <f t="shared" si="6"/>
        <v>3.2</v>
      </c>
      <c r="L107" s="1">
        <f t="shared" si="6"/>
        <v>3.22</v>
      </c>
      <c r="M107" s="1">
        <f t="shared" si="6"/>
        <v>3.64</v>
      </c>
      <c r="N107" s="1">
        <f t="shared" si="6"/>
        <v>3.28</v>
      </c>
    </row>
    <row r="108" spans="3:14">
      <c r="C108" s="1">
        <f t="shared" ref="C108:N108" si="7">(C101/5)</f>
        <v>3.24</v>
      </c>
      <c r="D108" s="1">
        <f t="shared" si="7"/>
        <v>5.24</v>
      </c>
      <c r="E108" s="1">
        <f t="shared" si="7"/>
        <v>4.22</v>
      </c>
      <c r="F108" s="1">
        <f t="shared" si="7"/>
        <v>4</v>
      </c>
      <c r="G108" s="1">
        <f t="shared" si="7"/>
        <v>4.3</v>
      </c>
      <c r="H108" s="1">
        <f t="shared" si="7"/>
        <v>3.96</v>
      </c>
      <c r="I108" s="1">
        <f t="shared" si="7"/>
        <v>2.18</v>
      </c>
      <c r="J108" s="1">
        <f t="shared" si="7"/>
        <v>4.24</v>
      </c>
      <c r="K108" s="1">
        <f t="shared" si="7"/>
        <v>3.26</v>
      </c>
      <c r="L108" s="1">
        <f t="shared" si="7"/>
        <v>3.24</v>
      </c>
      <c r="M108" s="1">
        <f t="shared" si="7"/>
        <v>3.38</v>
      </c>
      <c r="N108" s="1">
        <f t="shared" si="7"/>
        <v>2.68</v>
      </c>
    </row>
    <row r="109" spans="2:14">
      <c r="B109" s="1" t="s">
        <v>79</v>
      </c>
      <c r="C109" s="5">
        <f t="shared" ref="C109:N109" si="8">AVERAGE(C104:C108)</f>
        <v>3.476</v>
      </c>
      <c r="D109" s="6">
        <f t="shared" si="8"/>
        <v>4.896</v>
      </c>
      <c r="E109" s="6">
        <f t="shared" si="8"/>
        <v>4.42</v>
      </c>
      <c r="F109" s="6">
        <f t="shared" si="8"/>
        <v>4.632</v>
      </c>
      <c r="G109" s="4">
        <f t="shared" si="8"/>
        <v>3.928</v>
      </c>
      <c r="H109" s="6">
        <f t="shared" si="8"/>
        <v>4.072</v>
      </c>
      <c r="I109" s="5">
        <f t="shared" si="8"/>
        <v>2.448</v>
      </c>
      <c r="J109" s="6">
        <f t="shared" si="8"/>
        <v>3.876</v>
      </c>
      <c r="K109" s="6">
        <f t="shared" si="8"/>
        <v>3.636</v>
      </c>
      <c r="L109" s="4">
        <f t="shared" si="8"/>
        <v>2.912</v>
      </c>
      <c r="M109" s="6">
        <f t="shared" si="8"/>
        <v>3.412</v>
      </c>
      <c r="N109" s="4">
        <f t="shared" si="8"/>
        <v>2.94</v>
      </c>
    </row>
    <row r="110" spans="2:14">
      <c r="B110" s="1" t="s">
        <v>80</v>
      </c>
      <c r="C110" s="4">
        <f t="shared" ref="C110:N110" si="9">STDEV(C104:C108)</f>
        <v>0.214196171767845</v>
      </c>
      <c r="D110" s="4">
        <f t="shared" si="9"/>
        <v>0.334484678273909</v>
      </c>
      <c r="E110" s="4">
        <f t="shared" si="9"/>
        <v>0.339705755029261</v>
      </c>
      <c r="F110" s="4">
        <f t="shared" si="9"/>
        <v>0.410024389518477</v>
      </c>
      <c r="G110" s="4">
        <f t="shared" si="9"/>
        <v>0.455982455802852</v>
      </c>
      <c r="H110" s="4">
        <f t="shared" si="9"/>
        <v>0.203273215156351</v>
      </c>
      <c r="I110" s="4">
        <f t="shared" si="9"/>
        <v>0.554184084939292</v>
      </c>
      <c r="J110" s="4">
        <f t="shared" si="9"/>
        <v>0.615857126288232</v>
      </c>
      <c r="K110" s="4">
        <f t="shared" si="9"/>
        <v>0.398346582764306</v>
      </c>
      <c r="L110" s="4">
        <f t="shared" si="9"/>
        <v>0.311319771296331</v>
      </c>
      <c r="M110" s="4">
        <f t="shared" si="9"/>
        <v>0.468956287941638</v>
      </c>
      <c r="N110" s="4">
        <f t="shared" si="9"/>
        <v>0.24</v>
      </c>
    </row>
    <row r="111" spans="2:14">
      <c r="B111" s="1" t="s">
        <v>81</v>
      </c>
      <c r="C111" s="4">
        <f t="shared" ref="C111:N111" si="10">CONFIDENCE(0.05,C110,5)</f>
        <v>0.187747772659729</v>
      </c>
      <c r="D111" s="4">
        <f t="shared" si="10"/>
        <v>0.293183359984587</v>
      </c>
      <c r="E111" s="4">
        <f t="shared" si="10"/>
        <v>0.297759751446733</v>
      </c>
      <c r="F111" s="4">
        <f t="shared" si="10"/>
        <v>0.359395619599098</v>
      </c>
      <c r="G111" s="4">
        <f t="shared" si="10"/>
        <v>0.399678900618665</v>
      </c>
      <c r="H111" s="4">
        <f t="shared" si="10"/>
        <v>0.178173554980014</v>
      </c>
      <c r="I111" s="4">
        <f t="shared" si="10"/>
        <v>0.485754842078096</v>
      </c>
      <c r="J111" s="4">
        <f t="shared" si="10"/>
        <v>0.539812652966354</v>
      </c>
      <c r="K111" s="4">
        <f t="shared" si="10"/>
        <v>0.349159758754569</v>
      </c>
      <c r="L111" s="4">
        <f t="shared" si="10"/>
        <v>0.272878796868381</v>
      </c>
      <c r="M111" s="4">
        <f t="shared" si="10"/>
        <v>0.411050756925967</v>
      </c>
      <c r="N111" s="4">
        <f t="shared" si="10"/>
        <v>0.210365409738379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PAPIN</cp:lastModifiedBy>
  <dcterms:created xsi:type="dcterms:W3CDTF">2022-09-10T11:36:45Z</dcterms:created>
  <dcterms:modified xsi:type="dcterms:W3CDTF">2022-09-10T11:44:03Z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