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1520" windowHeight="5460"/>
  </bookViews>
  <sheets>
    <sheet name="Hoja1" sheetId="1" r:id="rId1"/>
    <sheet name="Hoja2" sheetId="2" r:id="rId2"/>
    <sheet name="Hoja3" sheetId="3" r:id="rId3"/>
  </sheets>
  <calcPr calcId="124519"/>
</workbook>
</file>

<file path=xl/calcChain.xml><?xml version="1.0" encoding="utf-8"?>
<calcChain xmlns="http://schemas.openxmlformats.org/spreadsheetml/2006/main">
  <c r="L17" i="1"/>
  <c r="L16"/>
  <c r="L15"/>
  <c r="L14"/>
  <c r="L13"/>
  <c r="L12"/>
  <c r="L11"/>
  <c r="L10"/>
  <c r="L9"/>
  <c r="L8"/>
  <c r="L7"/>
  <c r="L6"/>
  <c r="L5"/>
  <c r="L4"/>
  <c r="J12"/>
  <c r="H12"/>
  <c r="J17"/>
  <c r="H17"/>
  <c r="J14"/>
  <c r="H14"/>
  <c r="J16"/>
  <c r="H16"/>
  <c r="J9"/>
  <c r="H9"/>
  <c r="J8"/>
  <c r="H8"/>
</calcChain>
</file>

<file path=xl/comments1.xml><?xml version="1.0" encoding="utf-8"?>
<comments xmlns="http://schemas.openxmlformats.org/spreadsheetml/2006/main">
  <authors>
    <author>ttejeda</author>
  </authors>
  <commentList>
    <comment ref="H12" authorId="0">
      <text>
        <r>
          <rPr>
            <b/>
            <sz val="8"/>
            <color indexed="81"/>
            <rFont val="Tahoma"/>
            <family val="2"/>
          </rPr>
          <t>ttejeda:</t>
        </r>
        <r>
          <rPr>
            <sz val="8"/>
            <color indexed="81"/>
            <rFont val="Tahoma"/>
            <family val="2"/>
          </rPr>
          <t xml:space="preserve">
31 profesionales x 2 eventos x 250= 15,5 MCUP
17 técnicos x 1 evento x 150= 2,55 MCUP
Dietas = 142,92 (por regla de 3)</t>
        </r>
      </text>
    </comment>
    <comment ref="J12" authorId="0">
      <text>
        <r>
          <rPr>
            <b/>
            <sz val="8"/>
            <color indexed="81"/>
            <rFont val="Tahoma"/>
            <family val="2"/>
          </rPr>
          <t>ttejeda:</t>
        </r>
        <r>
          <rPr>
            <sz val="8"/>
            <color indexed="81"/>
            <rFont val="Tahoma"/>
            <family val="2"/>
          </rPr>
          <t xml:space="preserve">
31 profesionales x 2 eventos x 250= 15,5 MCUP
17 técnicos x 1 evento x 150= 2,55 MCUP
Dietas = 142,92 (por regla de 3)</t>
        </r>
      </text>
    </comment>
  </commentList>
</comments>
</file>

<file path=xl/sharedStrings.xml><?xml version="1.0" encoding="utf-8"?>
<sst xmlns="http://schemas.openxmlformats.org/spreadsheetml/2006/main" count="34" uniqueCount="24">
  <si>
    <t>Conceptos</t>
  </si>
  <si>
    <t>Año 2013</t>
  </si>
  <si>
    <t>Año 2014</t>
  </si>
  <si>
    <t>Año 2015</t>
  </si>
  <si>
    <t>Año 2016</t>
  </si>
  <si>
    <t>Año 2017</t>
  </si>
  <si>
    <t>Total</t>
  </si>
  <si>
    <t>MT</t>
  </si>
  <si>
    <t>CUC</t>
  </si>
  <si>
    <t>Salario (1)</t>
  </si>
  <si>
    <t>Otras retribuciones (2)</t>
  </si>
  <si>
    <t>Salario complementario (9,09 % del salario total anual) (3)</t>
  </si>
  <si>
    <t>Subtotal (4)</t>
  </si>
  <si>
    <t>Seguridad Social (hasta 14% del total de los salarios) (5)</t>
  </si>
  <si>
    <t>20% de impuestos por la utilización de la fuerza de trabajo(6)</t>
  </si>
  <si>
    <t>Recursos materiales (7)</t>
  </si>
  <si>
    <t>Subcontrataciones (8)</t>
  </si>
  <si>
    <t>Otros recursos (9)</t>
  </si>
  <si>
    <t>Subtotal (10)</t>
  </si>
  <si>
    <t>Total Gastos Corrientes Directos (11)</t>
  </si>
  <si>
    <t>Gastos de Capital (12)</t>
  </si>
  <si>
    <t>Gastos Indirectos (13)</t>
  </si>
  <si>
    <t>Total Gastos (14)</t>
  </si>
  <si>
    <r>
      <t xml:space="preserve">PRESUPUESTO </t>
    </r>
    <r>
      <rPr>
        <b/>
        <sz val="8"/>
        <color theme="1"/>
        <rFont val="Arial"/>
        <family val="2"/>
      </rPr>
      <t xml:space="preserve">INCA </t>
    </r>
    <r>
      <rPr>
        <sz val="8"/>
        <color theme="1"/>
        <rFont val="Arial"/>
        <family val="2"/>
      </rPr>
      <t>DEL PROYECTO</t>
    </r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</si>
</sst>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0" xfId="0" applyFont="1"/>
    <xf numFmtId="0" fontId="1" fillId="0" borderId="6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justify" vertical="top" wrapText="1"/>
    </xf>
    <xf numFmtId="0" fontId="1" fillId="2" borderId="5" xfId="0" applyFont="1" applyFill="1" applyBorder="1" applyAlignment="1">
      <alignment horizontal="center" vertical="top" wrapText="1"/>
    </xf>
    <xf numFmtId="2" fontId="1" fillId="2" borderId="5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7"/>
  <sheetViews>
    <sheetView tabSelected="1" zoomScale="86" zoomScaleNormal="86" workbookViewId="0">
      <selection activeCell="H8" sqref="H8"/>
    </sheetView>
  </sheetViews>
  <sheetFormatPr baseColWidth="10" defaultRowHeight="11.25"/>
  <cols>
    <col min="1" max="1" width="27.5703125" style="4" customWidth="1"/>
    <col min="2" max="2" width="9" style="4" customWidth="1"/>
    <col min="3" max="3" width="5.42578125" style="4" customWidth="1"/>
    <col min="4" max="4" width="9.42578125" style="4" customWidth="1"/>
    <col min="5" max="5" width="6.7109375" style="4" customWidth="1"/>
    <col min="6" max="6" width="9" style="4" customWidth="1"/>
    <col min="7" max="7" width="7.7109375" style="4" customWidth="1"/>
    <col min="8" max="8" width="8.85546875" style="4" customWidth="1"/>
    <col min="9" max="9" width="6.42578125" style="4" customWidth="1"/>
    <col min="10" max="10" width="11" style="4" customWidth="1"/>
    <col min="11" max="11" width="4.85546875" style="4" customWidth="1"/>
    <col min="12" max="12" width="8.28515625" style="4" customWidth="1"/>
    <col min="13" max="13" width="6.28515625" style="4" customWidth="1"/>
    <col min="14" max="16384" width="11.42578125" style="4"/>
  </cols>
  <sheetData>
    <row r="1" spans="1:13" ht="12" thickBo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spans="1:13" ht="12" thickBot="1">
      <c r="A2" s="5" t="s">
        <v>0</v>
      </c>
      <c r="B2" s="1" t="s">
        <v>1</v>
      </c>
      <c r="C2" s="3"/>
      <c r="D2" s="1" t="s">
        <v>2</v>
      </c>
      <c r="E2" s="3"/>
      <c r="F2" s="1" t="s">
        <v>3</v>
      </c>
      <c r="G2" s="3"/>
      <c r="H2" s="1" t="s">
        <v>4</v>
      </c>
      <c r="I2" s="3"/>
      <c r="J2" s="1" t="s">
        <v>5</v>
      </c>
      <c r="K2" s="3"/>
      <c r="L2" s="1" t="s">
        <v>6</v>
      </c>
      <c r="M2" s="3"/>
    </row>
    <row r="3" spans="1:13" ht="12" thickBot="1">
      <c r="A3" s="6"/>
      <c r="B3" s="7" t="s">
        <v>7</v>
      </c>
      <c r="C3" s="7" t="s">
        <v>8</v>
      </c>
      <c r="D3" s="7" t="s">
        <v>7</v>
      </c>
      <c r="E3" s="7" t="s">
        <v>8</v>
      </c>
      <c r="F3" s="7" t="s">
        <v>7</v>
      </c>
      <c r="G3" s="7" t="s">
        <v>8</v>
      </c>
      <c r="H3" s="7" t="s">
        <v>7</v>
      </c>
      <c r="I3" s="7" t="s">
        <v>8</v>
      </c>
      <c r="J3" s="7" t="s">
        <v>7</v>
      </c>
      <c r="K3" s="7" t="s">
        <v>8</v>
      </c>
      <c r="L3" s="7" t="s">
        <v>7</v>
      </c>
      <c r="M3" s="7" t="s">
        <v>8</v>
      </c>
    </row>
    <row r="4" spans="1:13" ht="12" thickBot="1">
      <c r="A4" s="8" t="s">
        <v>9</v>
      </c>
      <c r="B4" s="7">
        <v>186.57</v>
      </c>
      <c r="C4" s="7"/>
      <c r="D4" s="7">
        <v>186.57</v>
      </c>
      <c r="E4" s="7"/>
      <c r="F4" s="7">
        <v>186.57</v>
      </c>
      <c r="G4" s="7"/>
      <c r="H4" s="9">
        <v>186.57</v>
      </c>
      <c r="I4" s="7"/>
      <c r="J4" s="9">
        <v>186.57</v>
      </c>
      <c r="K4" s="7"/>
      <c r="L4" s="7">
        <f t="shared" ref="L4:L17" si="0">B4+D4+F4+H4+J4</f>
        <v>932.84999999999991</v>
      </c>
      <c r="M4" s="7"/>
    </row>
    <row r="5" spans="1:13" ht="13.5" customHeight="1" thickBot="1">
      <c r="A5" s="8" t="s">
        <v>10</v>
      </c>
      <c r="B5" s="7">
        <v>71.34</v>
      </c>
      <c r="C5" s="7"/>
      <c r="D5" s="7">
        <v>71.34</v>
      </c>
      <c r="E5" s="7"/>
      <c r="F5" s="7">
        <v>71.34</v>
      </c>
      <c r="G5" s="7"/>
      <c r="H5" s="9">
        <v>71.34</v>
      </c>
      <c r="I5" s="7"/>
      <c r="J5" s="9">
        <v>71.34</v>
      </c>
      <c r="K5" s="7"/>
      <c r="L5" s="7">
        <f t="shared" si="0"/>
        <v>356.70000000000005</v>
      </c>
      <c r="M5" s="7"/>
    </row>
    <row r="6" spans="1:13" ht="26.25" customHeight="1" thickBot="1">
      <c r="A6" s="8" t="s">
        <v>11</v>
      </c>
      <c r="B6" s="7">
        <v>23.44</v>
      </c>
      <c r="C6" s="7"/>
      <c r="D6" s="7">
        <v>23.44</v>
      </c>
      <c r="E6" s="7"/>
      <c r="F6" s="7">
        <v>23.44</v>
      </c>
      <c r="G6" s="7"/>
      <c r="H6" s="9">
        <v>23.44</v>
      </c>
      <c r="I6" s="7"/>
      <c r="J6" s="9">
        <v>23.44</v>
      </c>
      <c r="K6" s="7"/>
      <c r="L6" s="7">
        <f t="shared" si="0"/>
        <v>117.2</v>
      </c>
      <c r="M6" s="7"/>
    </row>
    <row r="7" spans="1:13" ht="12" thickBot="1">
      <c r="A7" s="8" t="s">
        <v>12</v>
      </c>
      <c r="B7" s="7">
        <v>281.35000000000002</v>
      </c>
      <c r="C7" s="7"/>
      <c r="D7" s="7">
        <v>281.35000000000002</v>
      </c>
      <c r="E7" s="7"/>
      <c r="F7" s="7">
        <v>281.35000000000002</v>
      </c>
      <c r="G7" s="7"/>
      <c r="H7" s="9">
        <v>281.35000000000002</v>
      </c>
      <c r="I7" s="7"/>
      <c r="J7" s="9">
        <v>281.35000000000002</v>
      </c>
      <c r="K7" s="7"/>
      <c r="L7" s="7">
        <f t="shared" si="0"/>
        <v>1406.75</v>
      </c>
      <c r="M7" s="7"/>
    </row>
    <row r="8" spans="1:13" ht="24" customHeight="1" thickBot="1">
      <c r="A8" s="8" t="s">
        <v>13</v>
      </c>
      <c r="B8" s="7">
        <v>39.39</v>
      </c>
      <c r="C8" s="7"/>
      <c r="D8" s="7">
        <v>39.39</v>
      </c>
      <c r="E8" s="7"/>
      <c r="F8" s="7">
        <v>39.39</v>
      </c>
      <c r="G8" s="7"/>
      <c r="H8" s="9">
        <f>H7*0.14</f>
        <v>39.38900000000001</v>
      </c>
      <c r="I8" s="7"/>
      <c r="J8" s="9">
        <f>J7*0.14</f>
        <v>39.38900000000001</v>
      </c>
      <c r="K8" s="7"/>
      <c r="L8" s="7">
        <f t="shared" si="0"/>
        <v>196.94800000000004</v>
      </c>
      <c r="M8" s="7"/>
    </row>
    <row r="9" spans="1:13" ht="24.75" customHeight="1" thickBot="1">
      <c r="A9" s="8" t="s">
        <v>14</v>
      </c>
      <c r="B9" s="7">
        <v>56.27</v>
      </c>
      <c r="C9" s="7"/>
      <c r="D9" s="7">
        <v>56.27</v>
      </c>
      <c r="E9" s="7"/>
      <c r="F9" s="7">
        <v>56.27</v>
      </c>
      <c r="G9" s="7"/>
      <c r="H9" s="9">
        <f>H7*0.2</f>
        <v>56.27000000000001</v>
      </c>
      <c r="I9" s="7"/>
      <c r="J9" s="9">
        <f>J7*0.2</f>
        <v>56.27000000000001</v>
      </c>
      <c r="K9" s="7"/>
      <c r="L9" s="7">
        <f t="shared" si="0"/>
        <v>281.35000000000002</v>
      </c>
      <c r="M9" s="7"/>
    </row>
    <row r="10" spans="1:13" ht="12" customHeight="1" thickBot="1">
      <c r="A10" s="8" t="s">
        <v>15</v>
      </c>
      <c r="B10" s="7">
        <v>40</v>
      </c>
      <c r="C10" s="7">
        <v>20</v>
      </c>
      <c r="D10" s="7">
        <v>40</v>
      </c>
      <c r="E10" s="7">
        <v>25</v>
      </c>
      <c r="F10" s="7">
        <v>40</v>
      </c>
      <c r="G10" s="7">
        <v>25</v>
      </c>
      <c r="H10" s="9">
        <v>40</v>
      </c>
      <c r="I10" s="7">
        <v>20</v>
      </c>
      <c r="J10" s="9">
        <v>40</v>
      </c>
      <c r="K10" s="7">
        <v>15</v>
      </c>
      <c r="L10" s="7">
        <f t="shared" si="0"/>
        <v>200</v>
      </c>
      <c r="M10" s="7">
        <v>105</v>
      </c>
    </row>
    <row r="11" spans="1:13" ht="13.5" customHeight="1" thickBot="1">
      <c r="A11" s="8" t="s">
        <v>16</v>
      </c>
      <c r="B11" s="7">
        <v>10</v>
      </c>
      <c r="C11" s="7"/>
      <c r="D11" s="7">
        <v>10</v>
      </c>
      <c r="E11" s="7"/>
      <c r="F11" s="7">
        <v>10</v>
      </c>
      <c r="G11" s="7"/>
      <c r="H11" s="9">
        <v>10</v>
      </c>
      <c r="I11" s="7"/>
      <c r="J11" s="9">
        <v>10</v>
      </c>
      <c r="K11" s="7"/>
      <c r="L11" s="7">
        <f t="shared" si="0"/>
        <v>50</v>
      </c>
      <c r="M11" s="7"/>
    </row>
    <row r="12" spans="1:13" ht="12.75" customHeight="1" thickBot="1">
      <c r="A12" s="8" t="s">
        <v>17</v>
      </c>
      <c r="B12" s="7">
        <v>37</v>
      </c>
      <c r="C12" s="7"/>
      <c r="D12" s="7">
        <v>37</v>
      </c>
      <c r="E12" s="7"/>
      <c r="F12" s="7">
        <v>37</v>
      </c>
      <c r="G12" s="7"/>
      <c r="H12" s="9">
        <f>15.5+2.55+142.92</f>
        <v>160.97</v>
      </c>
      <c r="I12" s="7"/>
      <c r="J12" s="9">
        <f>15.5+2.55+142.92</f>
        <v>160.97</v>
      </c>
      <c r="K12" s="7"/>
      <c r="L12" s="7">
        <f t="shared" si="0"/>
        <v>432.94000000000005</v>
      </c>
      <c r="M12" s="7"/>
    </row>
    <row r="13" spans="1:13" ht="12" thickBot="1">
      <c r="A13" s="8" t="s">
        <v>18</v>
      </c>
      <c r="B13" s="7">
        <v>182.66</v>
      </c>
      <c r="C13" s="7"/>
      <c r="D13" s="7">
        <v>182.66</v>
      </c>
      <c r="E13" s="7"/>
      <c r="F13" s="7">
        <v>182.66</v>
      </c>
      <c r="G13" s="7"/>
      <c r="H13" s="9">
        <v>182.66</v>
      </c>
      <c r="I13" s="7"/>
      <c r="J13" s="9">
        <v>182.66</v>
      </c>
      <c r="K13" s="7"/>
      <c r="L13" s="7">
        <f t="shared" si="0"/>
        <v>913.3</v>
      </c>
      <c r="M13" s="7"/>
    </row>
    <row r="14" spans="1:13" ht="16.5" customHeight="1" thickBot="1">
      <c r="A14" s="8" t="s">
        <v>19</v>
      </c>
      <c r="B14" s="7">
        <v>464.01</v>
      </c>
      <c r="C14" s="7"/>
      <c r="D14" s="7">
        <v>464.01</v>
      </c>
      <c r="E14" s="7"/>
      <c r="F14" s="7">
        <v>464.01</v>
      </c>
      <c r="G14" s="7"/>
      <c r="H14" s="9">
        <f>H7+H13</f>
        <v>464.01</v>
      </c>
      <c r="I14" s="7"/>
      <c r="J14" s="9">
        <f>J7+J13</f>
        <v>464.01</v>
      </c>
      <c r="K14" s="7"/>
      <c r="L14" s="7">
        <f t="shared" si="0"/>
        <v>2320.0500000000002</v>
      </c>
      <c r="M14" s="7"/>
    </row>
    <row r="15" spans="1:13" ht="15.75" customHeight="1" thickBot="1">
      <c r="A15" s="8" t="s">
        <v>20</v>
      </c>
      <c r="B15" s="7"/>
      <c r="C15" s="7"/>
      <c r="D15" s="7">
        <v>40</v>
      </c>
      <c r="E15" s="7"/>
      <c r="F15" s="7">
        <v>40</v>
      </c>
      <c r="G15" s="7"/>
      <c r="H15" s="9">
        <v>40</v>
      </c>
      <c r="I15" s="7"/>
      <c r="J15" s="9">
        <v>40</v>
      </c>
      <c r="K15" s="7"/>
      <c r="L15" s="7">
        <f t="shared" si="0"/>
        <v>160</v>
      </c>
      <c r="M15" s="7"/>
    </row>
    <row r="16" spans="1:13" ht="15" customHeight="1" thickBot="1">
      <c r="A16" s="8" t="s">
        <v>21</v>
      </c>
      <c r="B16" s="7">
        <v>56.27</v>
      </c>
      <c r="C16" s="7"/>
      <c r="D16" s="7">
        <v>56.27</v>
      </c>
      <c r="E16" s="7"/>
      <c r="F16" s="7">
        <v>56.27</v>
      </c>
      <c r="G16" s="7"/>
      <c r="H16" s="9">
        <f>H7*0.86</f>
        <v>241.96100000000001</v>
      </c>
      <c r="I16" s="7"/>
      <c r="J16" s="9">
        <f>J7*0.86</f>
        <v>241.96100000000001</v>
      </c>
      <c r="K16" s="7"/>
      <c r="L16" s="7">
        <f t="shared" si="0"/>
        <v>652.73199999999997</v>
      </c>
      <c r="M16" s="7"/>
    </row>
    <row r="17" spans="1:13" ht="14.25" customHeight="1" thickBot="1">
      <c r="A17" s="8" t="s">
        <v>22</v>
      </c>
      <c r="B17" s="7">
        <v>520.28</v>
      </c>
      <c r="C17" s="7">
        <v>20</v>
      </c>
      <c r="D17" s="7">
        <v>560.28</v>
      </c>
      <c r="E17" s="7">
        <v>25</v>
      </c>
      <c r="F17" s="7">
        <v>560.28</v>
      </c>
      <c r="G17" s="7">
        <v>25</v>
      </c>
      <c r="H17" s="10">
        <f>H14+H15+H16</f>
        <v>745.971</v>
      </c>
      <c r="I17" s="7">
        <v>20</v>
      </c>
      <c r="J17" s="9">
        <f>J14+J15+J16</f>
        <v>745.971</v>
      </c>
      <c r="K17" s="7">
        <v>15</v>
      </c>
      <c r="L17" s="7">
        <f t="shared" si="0"/>
        <v>3132.7819999999997</v>
      </c>
      <c r="M17" s="7">
        <v>105</v>
      </c>
    </row>
  </sheetData>
  <mergeCells count="8">
    <mergeCell ref="A1:M1"/>
    <mergeCell ref="A2:A3"/>
    <mergeCell ref="B2:C2"/>
    <mergeCell ref="D2:E2"/>
    <mergeCell ref="F2:G2"/>
    <mergeCell ref="H2:I2"/>
    <mergeCell ref="J2:K2"/>
    <mergeCell ref="L2:M2"/>
  </mergeCells>
  <pageMargins left="0.7" right="0.7" top="0.75" bottom="0.75" header="0.3" footer="0.3"/>
  <pageSetup orientation="landscape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Windows uE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ttejeda</dc:creator>
  <cp:lastModifiedBy>ttejeda</cp:lastModifiedBy>
  <cp:lastPrinted>2015-04-28T16:38:18Z</cp:lastPrinted>
  <dcterms:created xsi:type="dcterms:W3CDTF">2015-04-28T16:01:27Z</dcterms:created>
  <dcterms:modified xsi:type="dcterms:W3CDTF">2015-04-28T22:05:11Z</dcterms:modified>
</cp:coreProperties>
</file>