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520" windowHeight="546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J16" i="1"/>
  <c r="H16"/>
  <c r="J12"/>
  <c r="H12"/>
  <c r="L16" l="1"/>
  <c r="L15"/>
  <c r="L12"/>
  <c r="L11"/>
  <c r="L10"/>
  <c r="L9"/>
  <c r="L8"/>
  <c r="L7"/>
  <c r="L6"/>
  <c r="L5"/>
  <c r="L4"/>
  <c r="J13"/>
  <c r="J14" s="1"/>
  <c r="J17" s="1"/>
  <c r="H13"/>
  <c r="H14" s="1"/>
  <c r="J9"/>
  <c r="H9"/>
  <c r="J8"/>
  <c r="H8"/>
  <c r="J7"/>
  <c r="H7"/>
  <c r="L13" l="1"/>
  <c r="L14"/>
  <c r="H17"/>
  <c r="L17" s="1"/>
</calcChain>
</file>

<file path=xl/comments1.xml><?xml version="1.0" encoding="utf-8"?>
<comments xmlns="http://schemas.openxmlformats.org/spreadsheetml/2006/main">
  <authors>
    <author>ttejeda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ttejeda:</t>
        </r>
        <r>
          <rPr>
            <sz val="8"/>
            <color indexed="81"/>
            <rFont val="Tahoma"/>
            <family val="2"/>
          </rPr>
          <t xml:space="preserve">
11 PROFESIONALES X 2 EVENTOS X 250= 5,5 MCUP
10 TÉCNICOS X 1 EVENTO X 150= 1,8 MCUP
10 PERSONAS X 6 VIAJES X 3 DÍAS X 140=25,2 MCUP
</t>
        </r>
      </text>
    </comment>
    <comment ref="J12" authorId="0">
      <text>
        <r>
          <rPr>
            <b/>
            <sz val="8"/>
            <color indexed="81"/>
            <rFont val="Tahoma"/>
            <family val="2"/>
          </rPr>
          <t>ttejeda:</t>
        </r>
        <r>
          <rPr>
            <sz val="8"/>
            <color indexed="81"/>
            <rFont val="Tahoma"/>
            <family val="2"/>
          </rPr>
          <t xml:space="preserve">
11 PROFESIONALES X 2 EVENTOS X 250= 5,5 MCUP
10 TÉCNICOS X 1 EVENTO X 150= 1,8 MCUP
10 PERSONAS X 6 VIAJES X 3 DÍAS X 140=25,2 MCUP
</t>
        </r>
      </text>
    </comment>
  </commentList>
</comments>
</file>

<file path=xl/sharedStrings.xml><?xml version="1.0" encoding="utf-8"?>
<sst xmlns="http://schemas.openxmlformats.org/spreadsheetml/2006/main" count="29" uniqueCount="19">
  <si>
    <t>Presupuesto INCA</t>
  </si>
  <si>
    <t>Concepto</t>
  </si>
  <si>
    <t>Total</t>
  </si>
  <si>
    <t>MT</t>
  </si>
  <si>
    <t>CUC</t>
  </si>
  <si>
    <t>Salario(1)</t>
  </si>
  <si>
    <t>Otras retribuciones (2)</t>
  </si>
  <si>
    <t>Salario complementario (9,09 % del salario total anual) (3)</t>
  </si>
  <si>
    <t>Subtotal (4)</t>
  </si>
  <si>
    <t>Seg. Social (hasta 14% del total de los salarios) (5)</t>
  </si>
  <si>
    <t>20% de impuestos por la utilización de la fuerza de trabajo(6)</t>
  </si>
  <si>
    <t xml:space="preserve">Recursos materiales (7) </t>
  </si>
  <si>
    <t>Subcontrataciones (8)</t>
  </si>
  <si>
    <t>Otros recursos (9)</t>
  </si>
  <si>
    <t>Subtotal (10)</t>
  </si>
  <si>
    <t>Total Gastos Corrientes Directos (11)</t>
  </si>
  <si>
    <t>Gastos de Capital (12)</t>
  </si>
  <si>
    <t>Gastos Indirectos (13)</t>
  </si>
  <si>
    <t>Total de Gastos (14)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</si>
</sst>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0" xfId="0" applyFill="1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7" zoomScale="65" zoomScaleNormal="65" workbookViewId="0">
      <selection activeCell="A16" sqref="A16"/>
    </sheetView>
  </sheetViews>
  <sheetFormatPr baseColWidth="10" defaultRowHeight="15"/>
  <cols>
    <col min="1" max="1" width="27.140625" customWidth="1"/>
    <col min="2" max="2" width="7.5703125" customWidth="1"/>
    <col min="3" max="3" width="7" customWidth="1"/>
    <col min="4" max="4" width="8.28515625" customWidth="1"/>
    <col min="5" max="5" width="7.85546875" customWidth="1"/>
    <col min="6" max="7" width="8.7109375" customWidth="1"/>
    <col min="8" max="8" width="8.28515625" style="14" customWidth="1"/>
    <col min="9" max="9" width="7.42578125" customWidth="1"/>
    <col min="10" max="10" width="8" style="14" customWidth="1"/>
    <col min="11" max="11" width="7" customWidth="1"/>
    <col min="12" max="12" width="9.28515625" customWidth="1"/>
    <col min="13" max="13" width="7" customWidth="1"/>
  </cols>
  <sheetData>
    <row r="1" spans="1:13" ht="15.75" thickBot="1">
      <c r="A1" s="1"/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15.75" thickBot="1">
      <c r="A2" s="2" t="s">
        <v>1</v>
      </c>
      <c r="B2" s="15">
        <v>2013</v>
      </c>
      <c r="C2" s="17"/>
      <c r="D2" s="15">
        <v>2014</v>
      </c>
      <c r="E2" s="17"/>
      <c r="F2" s="15">
        <v>2015</v>
      </c>
      <c r="G2" s="17"/>
      <c r="H2" s="15">
        <v>2016</v>
      </c>
      <c r="I2" s="17"/>
      <c r="J2" s="15">
        <v>2017</v>
      </c>
      <c r="K2" s="17"/>
      <c r="L2" s="15" t="s">
        <v>2</v>
      </c>
      <c r="M2" s="17"/>
    </row>
    <row r="3" spans="1:13" ht="15.75" thickBot="1">
      <c r="A3" s="3"/>
      <c r="B3" s="8" t="s">
        <v>3</v>
      </c>
      <c r="C3" s="8" t="s">
        <v>4</v>
      </c>
      <c r="D3" s="8" t="s">
        <v>3</v>
      </c>
      <c r="E3" s="8" t="s">
        <v>4</v>
      </c>
      <c r="F3" s="8" t="s">
        <v>3</v>
      </c>
      <c r="G3" s="8" t="s">
        <v>4</v>
      </c>
      <c r="H3" s="10" t="s">
        <v>3</v>
      </c>
      <c r="I3" s="8" t="s">
        <v>4</v>
      </c>
      <c r="J3" s="10" t="s">
        <v>3</v>
      </c>
      <c r="K3" s="8" t="s">
        <v>4</v>
      </c>
      <c r="L3" s="8" t="s">
        <v>3</v>
      </c>
      <c r="M3" s="8" t="s">
        <v>4</v>
      </c>
    </row>
    <row r="4" spans="1:13" ht="15.75" thickBot="1">
      <c r="A4" s="4" t="s">
        <v>5</v>
      </c>
      <c r="B4" s="5">
        <v>73.41</v>
      </c>
      <c r="C4" s="5">
        <v>0</v>
      </c>
      <c r="D4" s="5">
        <v>85.14</v>
      </c>
      <c r="E4" s="5">
        <v>0</v>
      </c>
      <c r="F4" s="5">
        <v>85.14</v>
      </c>
      <c r="G4" s="5">
        <v>0</v>
      </c>
      <c r="H4" s="11">
        <v>85.14</v>
      </c>
      <c r="I4" s="5">
        <v>0</v>
      </c>
      <c r="J4" s="11">
        <v>51.08</v>
      </c>
      <c r="K4" s="5">
        <v>0</v>
      </c>
      <c r="L4" s="9">
        <f t="shared" ref="L4:L17" si="0">B4+D4+F4+H4+J4</f>
        <v>379.90999999999997</v>
      </c>
      <c r="M4" s="5">
        <v>0</v>
      </c>
    </row>
    <row r="5" spans="1:13" ht="38.25" customHeight="1" thickBot="1">
      <c r="A5" s="4" t="s">
        <v>6</v>
      </c>
      <c r="B5" s="5">
        <v>25.69</v>
      </c>
      <c r="C5" s="5">
        <v>0</v>
      </c>
      <c r="D5" s="5">
        <v>29.8</v>
      </c>
      <c r="E5" s="5">
        <v>0</v>
      </c>
      <c r="F5" s="5">
        <v>29.8</v>
      </c>
      <c r="G5" s="5">
        <v>0</v>
      </c>
      <c r="H5" s="11">
        <v>29.8</v>
      </c>
      <c r="I5" s="5">
        <v>0</v>
      </c>
      <c r="J5" s="11">
        <v>17.88</v>
      </c>
      <c r="K5" s="5">
        <v>0</v>
      </c>
      <c r="L5" s="9">
        <f t="shared" si="0"/>
        <v>132.97</v>
      </c>
      <c r="M5" s="5">
        <v>0</v>
      </c>
    </row>
    <row r="6" spans="1:13" ht="49.5" customHeight="1" thickBot="1">
      <c r="A6" s="4" t="s">
        <v>7</v>
      </c>
      <c r="B6" s="5">
        <v>9.01</v>
      </c>
      <c r="C6" s="5">
        <v>0</v>
      </c>
      <c r="D6" s="5">
        <v>10.45</v>
      </c>
      <c r="E6" s="5">
        <v>0</v>
      </c>
      <c r="F6" s="5">
        <v>10.45</v>
      </c>
      <c r="G6" s="5">
        <v>0</v>
      </c>
      <c r="H6" s="11">
        <v>10.45</v>
      </c>
      <c r="I6" s="5">
        <v>0</v>
      </c>
      <c r="J6" s="11">
        <v>6.27</v>
      </c>
      <c r="K6" s="5">
        <v>0</v>
      </c>
      <c r="L6" s="9">
        <f t="shared" si="0"/>
        <v>46.629999999999995</v>
      </c>
      <c r="M6" s="5">
        <v>0</v>
      </c>
    </row>
    <row r="7" spans="1:13" ht="15" customHeight="1" thickBot="1">
      <c r="A7" s="6" t="s">
        <v>8</v>
      </c>
      <c r="B7" s="5">
        <v>108.11</v>
      </c>
      <c r="C7" s="5">
        <v>0</v>
      </c>
      <c r="D7" s="5">
        <v>125.39</v>
      </c>
      <c r="E7" s="5">
        <v>0</v>
      </c>
      <c r="F7" s="5">
        <v>125.39</v>
      </c>
      <c r="G7" s="5">
        <v>0</v>
      </c>
      <c r="H7" s="11">
        <f>SUM(H4:H6)</f>
        <v>125.39</v>
      </c>
      <c r="I7" s="5">
        <v>0</v>
      </c>
      <c r="J7" s="11">
        <f>SUM(J4:J6)</f>
        <v>75.22999999999999</v>
      </c>
      <c r="K7" s="5">
        <v>0</v>
      </c>
      <c r="L7" s="9">
        <f t="shared" si="0"/>
        <v>559.51</v>
      </c>
      <c r="M7" s="5">
        <v>28</v>
      </c>
    </row>
    <row r="8" spans="1:13" ht="48.75" customHeight="1" thickBot="1">
      <c r="A8" s="4" t="s">
        <v>9</v>
      </c>
      <c r="B8" s="5">
        <v>15.14</v>
      </c>
      <c r="C8" s="5">
        <v>0</v>
      </c>
      <c r="D8" s="5">
        <v>17.55</v>
      </c>
      <c r="E8" s="5">
        <v>0</v>
      </c>
      <c r="F8" s="5">
        <v>17.55</v>
      </c>
      <c r="G8" s="5">
        <v>0</v>
      </c>
      <c r="H8" s="11">
        <f>H7*0.14</f>
        <v>17.554600000000001</v>
      </c>
      <c r="I8" s="5">
        <v>0</v>
      </c>
      <c r="J8" s="11">
        <f>J7*0.14</f>
        <v>10.5322</v>
      </c>
      <c r="K8" s="5">
        <v>0</v>
      </c>
      <c r="L8" s="9">
        <f t="shared" si="0"/>
        <v>78.326800000000006</v>
      </c>
      <c r="M8" s="5">
        <v>28</v>
      </c>
    </row>
    <row r="9" spans="1:13" ht="45.75" thickBot="1">
      <c r="A9" s="4" t="s">
        <v>10</v>
      </c>
      <c r="B9" s="5">
        <v>21.62</v>
      </c>
      <c r="C9" s="5">
        <v>0</v>
      </c>
      <c r="D9" s="5">
        <v>25.08</v>
      </c>
      <c r="E9" s="5">
        <v>0</v>
      </c>
      <c r="F9" s="5">
        <v>25.08</v>
      </c>
      <c r="G9" s="5">
        <v>0</v>
      </c>
      <c r="H9" s="11">
        <f>H7*0.2</f>
        <v>25.078000000000003</v>
      </c>
      <c r="I9" s="5">
        <v>0</v>
      </c>
      <c r="J9" s="11">
        <f>J7*0.2</f>
        <v>15.045999999999999</v>
      </c>
      <c r="K9" s="5">
        <v>0</v>
      </c>
      <c r="L9" s="9">
        <f t="shared" si="0"/>
        <v>111.904</v>
      </c>
      <c r="M9" s="5">
        <v>0</v>
      </c>
    </row>
    <row r="10" spans="1:13" ht="30.75" customHeight="1" thickBot="1">
      <c r="A10" s="4" t="s">
        <v>11</v>
      </c>
      <c r="B10" s="5">
        <v>10</v>
      </c>
      <c r="C10" s="5">
        <v>5</v>
      </c>
      <c r="D10" s="5">
        <v>10</v>
      </c>
      <c r="E10" s="5">
        <v>5</v>
      </c>
      <c r="F10" s="5">
        <v>10</v>
      </c>
      <c r="G10" s="5">
        <v>5</v>
      </c>
      <c r="H10" s="11">
        <v>10</v>
      </c>
      <c r="I10" s="5">
        <v>5</v>
      </c>
      <c r="J10" s="11">
        <v>5</v>
      </c>
      <c r="K10" s="5">
        <v>2</v>
      </c>
      <c r="L10" s="9">
        <f t="shared" si="0"/>
        <v>45</v>
      </c>
      <c r="M10" s="5">
        <v>22</v>
      </c>
    </row>
    <row r="11" spans="1:13" ht="34.5" customHeight="1" thickBot="1">
      <c r="A11" s="4" t="s">
        <v>12</v>
      </c>
      <c r="B11" s="5">
        <v>5</v>
      </c>
      <c r="C11" s="5">
        <v>0</v>
      </c>
      <c r="D11" s="5">
        <v>12</v>
      </c>
      <c r="E11" s="5">
        <v>0</v>
      </c>
      <c r="F11" s="5">
        <v>12</v>
      </c>
      <c r="G11" s="5">
        <v>0</v>
      </c>
      <c r="H11" s="11">
        <v>12</v>
      </c>
      <c r="I11" s="5">
        <v>0</v>
      </c>
      <c r="J11" s="11">
        <v>6</v>
      </c>
      <c r="K11" s="5">
        <v>0</v>
      </c>
      <c r="L11" s="9">
        <f t="shared" si="0"/>
        <v>47</v>
      </c>
      <c r="M11" s="5">
        <v>0</v>
      </c>
    </row>
    <row r="12" spans="1:13" ht="24.75" customHeight="1" thickBot="1">
      <c r="A12" s="4" t="s">
        <v>13</v>
      </c>
      <c r="B12" s="5">
        <v>5</v>
      </c>
      <c r="C12" s="5">
        <v>2</v>
      </c>
      <c r="D12" s="5">
        <v>4</v>
      </c>
      <c r="E12" s="5">
        <v>2</v>
      </c>
      <c r="F12" s="5">
        <v>4</v>
      </c>
      <c r="G12" s="5">
        <v>2</v>
      </c>
      <c r="H12" s="12">
        <f>4+5.5+1.8+25.2</f>
        <v>36.5</v>
      </c>
      <c r="I12" s="5">
        <v>2</v>
      </c>
      <c r="J12" s="12">
        <f>4+5.5+1.8+25.2</f>
        <v>36.5</v>
      </c>
      <c r="K12" s="5">
        <v>1</v>
      </c>
      <c r="L12" s="9">
        <f t="shared" si="0"/>
        <v>86</v>
      </c>
      <c r="M12" s="5">
        <v>9</v>
      </c>
    </row>
    <row r="13" spans="1:13" ht="18.75" customHeight="1" thickBot="1">
      <c r="A13" s="6" t="s">
        <v>14</v>
      </c>
      <c r="B13" s="5">
        <v>56.76</v>
      </c>
      <c r="C13" s="5">
        <v>7</v>
      </c>
      <c r="D13" s="5">
        <v>68.63</v>
      </c>
      <c r="E13" s="5">
        <v>7</v>
      </c>
      <c r="F13" s="5">
        <v>68.63</v>
      </c>
      <c r="G13" s="5">
        <v>7</v>
      </c>
      <c r="H13" s="11">
        <f t="shared" ref="H13:J13" si="1">H8+H9+H10+H11+H12</f>
        <v>101.1326</v>
      </c>
      <c r="I13" s="5">
        <v>7</v>
      </c>
      <c r="J13" s="11">
        <f t="shared" si="1"/>
        <v>73.078199999999995</v>
      </c>
      <c r="K13" s="5">
        <v>3</v>
      </c>
      <c r="L13" s="9">
        <f t="shared" si="0"/>
        <v>368.23079999999999</v>
      </c>
      <c r="M13" s="5">
        <v>31</v>
      </c>
    </row>
    <row r="14" spans="1:13" ht="33.75" customHeight="1" thickBot="1">
      <c r="A14" s="4" t="s">
        <v>15</v>
      </c>
      <c r="B14" s="5">
        <v>164.87</v>
      </c>
      <c r="C14" s="5">
        <v>7</v>
      </c>
      <c r="D14" s="5">
        <v>194.02</v>
      </c>
      <c r="E14" s="5">
        <v>7</v>
      </c>
      <c r="F14" s="5">
        <v>194.02</v>
      </c>
      <c r="G14" s="5">
        <v>7</v>
      </c>
      <c r="H14" s="11">
        <f>H7+H13</f>
        <v>226.52260000000001</v>
      </c>
      <c r="I14" s="5">
        <v>7</v>
      </c>
      <c r="J14" s="11">
        <f>J7+J13</f>
        <v>148.3082</v>
      </c>
      <c r="K14" s="5">
        <v>3</v>
      </c>
      <c r="L14" s="9">
        <f t="shared" si="0"/>
        <v>927.74080000000004</v>
      </c>
      <c r="M14" s="5">
        <v>31</v>
      </c>
    </row>
    <row r="15" spans="1:13" ht="33" customHeight="1" thickBot="1">
      <c r="A15" s="4" t="s">
        <v>16</v>
      </c>
      <c r="B15" s="5">
        <v>23</v>
      </c>
      <c r="C15" s="5">
        <v>18</v>
      </c>
      <c r="D15" s="5">
        <v>18</v>
      </c>
      <c r="E15" s="5">
        <v>13</v>
      </c>
      <c r="F15" s="5">
        <v>18</v>
      </c>
      <c r="G15" s="5">
        <v>13</v>
      </c>
      <c r="H15" s="11">
        <v>18</v>
      </c>
      <c r="I15" s="5">
        <v>13</v>
      </c>
      <c r="J15" s="11">
        <v>7</v>
      </c>
      <c r="K15" s="5">
        <v>2</v>
      </c>
      <c r="L15" s="9">
        <f t="shared" si="0"/>
        <v>84</v>
      </c>
      <c r="M15" s="5">
        <v>59</v>
      </c>
    </row>
    <row r="16" spans="1:13" ht="19.5" customHeight="1" thickBot="1">
      <c r="A16" s="4" t="s">
        <v>17</v>
      </c>
      <c r="B16" s="5">
        <v>21.62</v>
      </c>
      <c r="C16" s="5">
        <v>0</v>
      </c>
      <c r="D16" s="5">
        <v>25.08</v>
      </c>
      <c r="E16" s="5">
        <v>0</v>
      </c>
      <c r="F16" s="5">
        <v>25.08</v>
      </c>
      <c r="G16" s="5">
        <v>0</v>
      </c>
      <c r="H16" s="11">
        <f>H7*0.86</f>
        <v>107.83539999999999</v>
      </c>
      <c r="I16" s="5">
        <v>0</v>
      </c>
      <c r="J16" s="11">
        <f>J7*0.86</f>
        <v>64.697799999999987</v>
      </c>
      <c r="K16" s="5">
        <v>0</v>
      </c>
      <c r="L16" s="9">
        <f t="shared" si="0"/>
        <v>244.31319999999999</v>
      </c>
      <c r="M16" s="5">
        <v>0</v>
      </c>
    </row>
    <row r="17" spans="1:13" ht="17.25" customHeight="1" thickBot="1">
      <c r="A17" s="4" t="s">
        <v>18</v>
      </c>
      <c r="B17" s="7">
        <v>209.49</v>
      </c>
      <c r="C17" s="7">
        <v>25</v>
      </c>
      <c r="D17" s="7">
        <v>237.1</v>
      </c>
      <c r="E17" s="7">
        <v>20</v>
      </c>
      <c r="F17" s="7">
        <v>237.1</v>
      </c>
      <c r="G17" s="7">
        <v>20</v>
      </c>
      <c r="H17" s="13">
        <f>H14+H15+H16</f>
        <v>352.358</v>
      </c>
      <c r="I17" s="7">
        <v>20</v>
      </c>
      <c r="J17" s="13">
        <f>J14+J15+J16</f>
        <v>220.00599999999997</v>
      </c>
      <c r="K17" s="7">
        <v>5</v>
      </c>
      <c r="L17" s="9">
        <f t="shared" si="0"/>
        <v>1256.0540000000001</v>
      </c>
      <c r="M17" s="7">
        <v>90</v>
      </c>
    </row>
  </sheetData>
  <mergeCells count="7">
    <mergeCell ref="B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ttejeda</dc:creator>
  <cp:lastModifiedBy>ttejeda</cp:lastModifiedBy>
  <cp:lastPrinted>2015-04-28T15:49:58Z</cp:lastPrinted>
  <dcterms:created xsi:type="dcterms:W3CDTF">2015-04-28T14:31:33Z</dcterms:created>
  <dcterms:modified xsi:type="dcterms:W3CDTF">2015-04-28T22:05:06Z</dcterms:modified>
</cp:coreProperties>
</file>